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Documentos\VENDAS_ONLINE\2. EFX\DISP EFX\"/>
    </mc:Choice>
  </mc:AlternateContent>
  <xr:revisionPtr revIDLastSave="0" documentId="13_ncr:1_{10AAD9E0-10A7-4544-B073-C6B4C0247952}" xr6:coauthVersionLast="47" xr6:coauthVersionMax="47" xr10:uidLastSave="{00000000-0000-0000-0000-000000000000}"/>
  <bookViews>
    <workbookView xWindow="-108" yWindow="-108" windowWidth="23256" windowHeight="12456" xr2:uid="{77B2F2F1-23D2-4671-B120-5924CAE370BE}"/>
  </bookViews>
  <sheets>
    <sheet name="EFX SP" sheetId="1" r:id="rId1"/>
  </sheets>
  <definedNames>
    <definedName name="_xlnm._FilterDatabase" localSheetId="0" hidden="1">'EFX SP'!$H$1:$H$163</definedName>
    <definedName name="M">'EFX SP'!$XEW:$XEW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1" l="1"/>
  <c r="J68" i="1"/>
  <c r="J24" i="1"/>
  <c r="K24" i="1" s="1"/>
  <c r="J17" i="1"/>
  <c r="K17" i="1" s="1"/>
  <c r="J18" i="1"/>
  <c r="K18" i="1" s="1"/>
  <c r="J19" i="1"/>
  <c r="K19" i="1" s="1"/>
  <c r="J21" i="1"/>
  <c r="K21" i="1" s="1"/>
  <c r="J20" i="1"/>
  <c r="K20" i="1" s="1"/>
  <c r="J22" i="1"/>
  <c r="K22" i="1" s="1"/>
  <c r="J23" i="1"/>
  <c r="K23" i="1" s="1"/>
  <c r="J37" i="1"/>
  <c r="K37" i="1" s="1"/>
  <c r="J36" i="1"/>
  <c r="K36" i="1" s="1"/>
  <c r="J31" i="1"/>
  <c r="K31" i="1" s="1"/>
  <c r="J30" i="1"/>
  <c r="K30" i="1" s="1"/>
  <c r="J29" i="1"/>
  <c r="K29" i="1" s="1"/>
  <c r="J16" i="1"/>
  <c r="K16" i="1" s="1"/>
  <c r="J15" i="1"/>
  <c r="K15" i="1" s="1"/>
  <c r="J14" i="1"/>
  <c r="K14" i="1" s="1"/>
  <c r="J13" i="1"/>
  <c r="K13" i="1" s="1"/>
  <c r="J12" i="1"/>
  <c r="K12" i="1" s="1"/>
  <c r="K25" i="1" l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72" i="1"/>
  <c r="K72" i="1" s="1"/>
  <c r="K63" i="1" l="1"/>
  <c r="K38" i="1"/>
  <c r="J69" i="1"/>
  <c r="K69" i="1" s="1"/>
  <c r="K32" i="1" l="1"/>
  <c r="J75" i="1"/>
  <c r="K75" i="1" s="1"/>
  <c r="J74" i="1"/>
  <c r="K74" i="1" s="1"/>
  <c r="J70" i="1" l="1"/>
  <c r="K70" i="1" s="1"/>
  <c r="J71" i="1"/>
  <c r="K71" i="1" s="1"/>
  <c r="J73" i="1"/>
  <c r="K73" i="1" s="1"/>
  <c r="K76" i="1" l="1"/>
  <c r="B1" i="1"/>
  <c r="D2" i="1" l="1"/>
  <c r="K77" i="1" l="1"/>
</calcChain>
</file>

<file path=xl/sharedStrings.xml><?xml version="1.0" encoding="utf-8"?>
<sst xmlns="http://schemas.openxmlformats.org/spreadsheetml/2006/main" count="227" uniqueCount="87">
  <si>
    <t>Data</t>
  </si>
  <si>
    <t>Condição de Pagamento</t>
  </si>
  <si>
    <t>Representante</t>
  </si>
  <si>
    <t>CNPJ</t>
  </si>
  <si>
    <t>Endereço</t>
  </si>
  <si>
    <t>Horário de Entrega</t>
  </si>
  <si>
    <t xml:space="preserve">COD </t>
  </si>
  <si>
    <t>DESCRICAO</t>
  </si>
  <si>
    <t>PESO G</t>
  </si>
  <si>
    <t>TIPO</t>
  </si>
  <si>
    <t>QTD</t>
  </si>
  <si>
    <t>QUANT.</t>
  </si>
  <si>
    <t>R$/UNID.</t>
  </si>
  <si>
    <t>R$/DPL</t>
  </si>
  <si>
    <t>TOTAL</t>
  </si>
  <si>
    <t>DPL</t>
  </si>
  <si>
    <t xml:space="preserve">JUAN VALDEZ </t>
  </si>
  <si>
    <t>Subtotal:</t>
  </si>
  <si>
    <t>TOTAL:</t>
  </si>
  <si>
    <t xml:space="preserve">EAN </t>
  </si>
  <si>
    <t xml:space="preserve">IMAGEM </t>
  </si>
  <si>
    <t xml:space="preserve">MARCA </t>
  </si>
  <si>
    <t>Cliente (Razão)</t>
  </si>
  <si>
    <t>OBS</t>
  </si>
  <si>
    <t>BARKLEYS</t>
  </si>
  <si>
    <t>JUAN VALDEZ CAFÉ DESCAFEINADO SOLUVEL 95G DP C/12UN</t>
  </si>
  <si>
    <t>JUAN VALDEZ CAFÉ SOLUVEL CHOCOLATE 95G DP C/12UN</t>
  </si>
  <si>
    <t>BISCOITOS</t>
  </si>
  <si>
    <t>BALAS</t>
  </si>
  <si>
    <t>CAFÉS</t>
  </si>
  <si>
    <t xml:space="preserve">CHOCOLATES </t>
  </si>
  <si>
    <t xml:space="preserve">TABELA EFX SP </t>
  </si>
  <si>
    <t xml:space="preserve">JUAN VALDEZ LIOFILIZADO AVELA 95G DP C/12UN </t>
  </si>
  <si>
    <t xml:space="preserve">JUAN VALDEZ CLASSIC CAFE LIOFILIZADO 95G DP C/12UN </t>
  </si>
  <si>
    <t>VALORES FINAIS COM IMPOSTOS</t>
  </si>
  <si>
    <t>TEMPEROS</t>
  </si>
  <si>
    <t>KOTÁNYI</t>
  </si>
  <si>
    <t>BISCLAND</t>
  </si>
  <si>
    <t>Data estimada de faturamento:</t>
  </si>
  <si>
    <r>
      <t xml:space="preserve">JUAN VALDEZ MUJERES CAFETERAS CAPSULAS ESPRESSO (8x5,6G) 44,8G DP C/20UN </t>
    </r>
    <r>
      <rPr>
        <b/>
        <sz val="12"/>
        <color rgb="FFFF0000"/>
        <rFont val="Arial"/>
        <family val="2"/>
      </rPr>
      <t xml:space="preserve">  </t>
    </r>
  </si>
  <si>
    <r>
      <t xml:space="preserve">JUAN VALDEZ PAISAJE CULTURAL CAPSULAS ESPRESSO (8x5,6G) 44,8G DP C/20UN </t>
    </r>
    <r>
      <rPr>
        <b/>
        <sz val="12"/>
        <color rgb="FFFF0000"/>
        <rFont val="Arial"/>
        <family val="2"/>
      </rPr>
      <t xml:space="preserve">                                                                                                                           </t>
    </r>
  </si>
  <si>
    <t>JUAN VALDEZ VANICANELA LIOFILIZADO 95G DP C/12UN</t>
  </si>
  <si>
    <r>
      <t xml:space="preserve">KOTÁNYI MIX DE PIMENTAS 35G - MOEDOR DUPLO DP C/4UN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</si>
  <si>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KOTÁNYI PIMENTA PRETA 36G  - MOEDOR DUPLO DP C/4UN                                                     </t>
    </r>
    <r>
      <rPr>
        <b/>
        <sz val="12"/>
        <color rgb="FFFF0000"/>
        <rFont val="Arial"/>
        <family val="2"/>
      </rPr>
      <t xml:space="preserve"> (LANÇAMENTO)</t>
    </r>
  </si>
  <si>
    <r>
      <t xml:space="preserve">KOTANYI LEMON PEPPER 29G - 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</si>
  <si>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ORANGE PEPPER 40G -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</si>
  <si>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PIMENTA ROSA 22G - 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</si>
  <si>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PIMENTA JALAPENO 24G -  MOEDOR DUPLO DP C/4UN                                                        </t>
    </r>
    <r>
      <rPr>
        <b/>
        <sz val="12"/>
        <color rgb="FFFFFF00"/>
        <rFont val="Arial"/>
        <family val="2"/>
      </rPr>
      <t>(LANÇAMENTO)</t>
    </r>
  </si>
  <si>
    <r>
      <t xml:space="preserve">KOTANYI PIMENTA PICANTE E SAL 34G -  MOEDOR DUPLO DP C/4UN                                                        </t>
    </r>
    <r>
      <rPr>
        <b/>
        <sz val="12"/>
        <color rgb="FFFFFF00"/>
        <rFont val="Arial"/>
        <family val="2"/>
      </rPr>
      <t>(LANÇAMENTO)</t>
    </r>
  </si>
  <si>
    <r>
      <t xml:space="preserve">KOTANYI PIMENTA CALABRESA E SAL 35G - MOEDOR DUPLO DP C/4UN                                                        </t>
    </r>
    <r>
      <rPr>
        <b/>
        <sz val="12"/>
        <color rgb="FFFFFF00"/>
        <rFont val="Arial"/>
        <family val="2"/>
      </rPr>
      <t>(LANÇAMENTO)</t>
    </r>
  </si>
  <si>
    <r>
      <t xml:space="preserve">KOTANYI PAPRICA DEFUMADA 51G - 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</si>
  <si>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PAPRICA DOCE 51G - 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</si>
  <si>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PAPRICA PICANTE 51G - 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</si>
  <si>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KOTÁNYI SAL DO HIMALAIA 88G  - MOEDOR DUPLO DP C/4UN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</si>
  <si>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KOTÁNYI SAL MARINHO 92G  - MOEDOR DUPLO DP C/4UN                               </t>
    </r>
    <r>
      <rPr>
        <b/>
        <sz val="12"/>
        <color rgb="FFFF0000"/>
        <rFont val="Arial"/>
        <family val="2"/>
      </rPr>
      <t xml:space="preserve">                                (LANÇAMENTO)</t>
    </r>
  </si>
  <si>
    <r>
      <t xml:space="preserve">KOTANYI SAL DO HIMALAIA C/ ERVAS DE PROVANCE 72G - 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</si>
  <si>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SAL MARINHO C/ GENGIBRE E CAPIM LIMAO 66G - MOEDOR DUPLO DP C/4UN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</si>
  <si>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CURRY 45G - MOEDOR DUPLO DP C/4UN           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</si>
  <si>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>KOTÁNYI ERVAS ITALIANAS 53G  - MOEDOR DUPLO DP C/4UN</t>
    </r>
    <r>
      <rPr>
        <b/>
        <sz val="12"/>
        <color rgb="FFFF0000"/>
        <rFont val="Arial"/>
        <family val="2"/>
      </rPr>
      <t xml:space="preserve">                                                          (LANÇAMENTO)</t>
    </r>
  </si>
  <si>
    <r>
      <t xml:space="preserve">KOTANYI ERVAS GREGAS 40G - MOEDOR DUPLO DP C/4UN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</si>
  <si>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MY COFFEE SPICE CACAO KISS 63G - MOEDOR DUPLO DP C/4UN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</si>
  <si>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MY COFFEE SPICE MOMEN CHAI 63G -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</si>
  <si>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r>
      <t xml:space="preserve">KOTANYI MY COFFEE SPICE SONHO DE CANELA 70G - MOEDOR DUPLO DP C/4UN                                                        </t>
    </r>
    <r>
      <rPr>
        <b/>
        <sz val="12"/>
        <color rgb="FFFF0000"/>
        <rFont val="Arial"/>
        <family val="2"/>
      </rPr>
      <t>(LANÇAMENTO)</t>
    </r>
  </si>
  <si>
    <t xml:space="preserve">JUAN VALDEZ VOLCAN CAFE EM GRAOS 250G DP C/12UN </t>
  </si>
  <si>
    <t>RITTER SPORT</t>
  </si>
  <si>
    <r>
      <t>RITTER SPORT WHITE WITH CRISPED RICE 100G DP C/10UN</t>
    </r>
    <r>
      <rPr>
        <b/>
        <sz val="12"/>
        <color rgb="FFFF0000"/>
        <rFont val="Arial"/>
        <family val="2"/>
      </rPr>
      <t xml:space="preserve"> </t>
    </r>
  </si>
  <si>
    <r>
      <t xml:space="preserve">RITTER SPORT ALPINE MILK 100G DP C/12UN </t>
    </r>
    <r>
      <rPr>
        <b/>
        <sz val="12"/>
        <color rgb="FFFF0000"/>
        <rFont val="Arial"/>
        <family val="2"/>
      </rPr>
      <t xml:space="preserve"> </t>
    </r>
  </si>
  <si>
    <t xml:space="preserve">RITTER SPORT WHOLE HAZELNUTS MILK 100G DP C/10UN </t>
  </si>
  <si>
    <r>
      <t>RITTER SPORT WHOLE HAZELNUTS DARK 100G DP C/10UN</t>
    </r>
    <r>
      <rPr>
        <b/>
        <sz val="12"/>
        <color rgb="FFFF0000"/>
        <rFont val="Arial"/>
        <family val="2"/>
      </rPr>
      <t xml:space="preserve"> </t>
    </r>
  </si>
  <si>
    <t>RITTER SPORT WHOLE ALMONDS MILK 100G DP C/11UN</t>
  </si>
  <si>
    <t>BARKLEYS PEPPER &amp; PEACH - GOURMET CX C/6UN</t>
  </si>
  <si>
    <t>BARKLEYS CHEWING GUM PEPPERMINT 30G C/9 UN</t>
  </si>
  <si>
    <t>BARKLEYS CHEWING GUM SPEARMINT 30G C/9 UN</t>
  </si>
  <si>
    <t>TOBLERONE</t>
  </si>
  <si>
    <t>TOBLERONE MILK 50G C/24UN</t>
  </si>
  <si>
    <t>BISCLAND CINNAMON COOKIES 300G CX C/ 8UN</t>
  </si>
  <si>
    <t>BISCLAND LITTLE MONSTER CANELA 300G CX C/ 8UN</t>
  </si>
  <si>
    <t>TOBLERONE CRUNCHY ALMONDS 100G DP C/20UN</t>
  </si>
  <si>
    <t>TOBLERONE FRUIT &amp; NUT 100G DP C/20UN</t>
  </si>
  <si>
    <t>TOBLERONE WHITE 100G DP C/20UN</t>
  </si>
  <si>
    <t>TOBLERONE MILK GOLD 100G DP C/20UN</t>
  </si>
  <si>
    <t>MILKA</t>
  </si>
  <si>
    <t xml:space="preserve">MILKA LEO GO WAFER 48G DP C/32UN </t>
  </si>
  <si>
    <t xml:space="preserve">MILKA OREO 37G DP C/36 UN </t>
  </si>
  <si>
    <t xml:space="preserve">MILKA MILKINIS STICKS 87,5G DP C/20UN </t>
  </si>
  <si>
    <t xml:space="preserve">JUAN VALDEZ COLINA MOIDO 250G DP C/12UN </t>
  </si>
  <si>
    <t>*AS VALIDADES SÃO ENVIADAS COM A PARTIR DE 33% DA DATA DE FABRICAÇÃO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</si>
</sst>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"/>
    <numFmt numFmtId="165" formatCode="&quot;R$&quot;\ #,##0.00"/>
    <numFmt numFmtId="166" formatCode="_-[$R$-416]\ * #,##0.00_-;\-[$R$-416]\ * #,##0.00_-;_-[$R$-416]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2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</font>
    <font>
      <sz val="13"/>
      <name val="Calibri"/>
      <family val="2"/>
      <scheme val="minor"/>
    </font>
    <font>
      <b/>
      <sz val="11"/>
      <name val="Arial"/>
      <family val="2"/>
    </font>
    <font>
      <b/>
      <sz val="13"/>
      <color rgb="FFFF0000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1"/>
      <name val="Calibri"/>
      <family val="2"/>
    </font>
    <font>
      <b/>
      <sz val="24"/>
      <color theme="0"/>
      <name val="Arial Black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2"/>
      <color rgb="FFFFFF0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9" tint="0.59999389629810485"/>
        <bgColor rgb="FFD6DCE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E8F3"/>
        <bgColor rgb="FF8496B0"/>
      </patternFill>
    </fill>
    <fill>
      <patternFill patternType="solid">
        <fgColor rgb="FFFEE8F3"/>
        <bgColor rgb="FFF4B083"/>
      </patternFill>
    </fill>
    <fill>
      <patternFill patternType="solid">
        <fgColor theme="4" tint="-0.499984740745262"/>
        <bgColor rgb="FF2E75B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8496B0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9" tint="0.59999389629810485"/>
        <bgColor rgb="FFDEEAF6"/>
      </patternFill>
    </fill>
    <fill>
      <patternFill patternType="solid">
        <fgColor rgb="FF0070C0"/>
        <bgColor rgb="FF8496B0"/>
      </patternFill>
    </fill>
    <fill>
      <patternFill patternType="solid">
        <fgColor theme="0"/>
        <bgColor rgb="FF8496B0"/>
      </patternFill>
    </fill>
    <fill>
      <patternFill patternType="solid">
        <fgColor theme="9" tint="0.59999389629810485"/>
        <bgColor rgb="FFF4B083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rgb="FFFFFF00"/>
      </patternFill>
    </fill>
    <fill>
      <patternFill patternType="solid">
        <fgColor theme="0"/>
        <bgColor rgb="FFD6DCE4"/>
      </patternFill>
    </fill>
    <fill>
      <patternFill patternType="solid">
        <fgColor rgb="FFEFAEA3"/>
        <bgColor indexed="64"/>
      </patternFill>
    </fill>
    <fill>
      <patternFill patternType="solid">
        <fgColor rgb="FF002060"/>
        <bgColor rgb="FF2E75B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8496B0"/>
      </patternFill>
    </fill>
    <fill>
      <patternFill patternType="solid">
        <fgColor theme="8"/>
        <bgColor rgb="FFBDD6EE"/>
      </patternFill>
    </fill>
    <fill>
      <patternFill patternType="solid">
        <fgColor theme="8"/>
        <bgColor rgb="FFD6DCE4"/>
      </patternFill>
    </fill>
    <fill>
      <patternFill patternType="solid">
        <fgColor theme="0"/>
        <bgColor rgb="FFF4B083"/>
      </patternFill>
    </fill>
    <fill>
      <patternFill patternType="solid">
        <fgColor rgb="FFCC9900"/>
        <bgColor rgb="FFDEEAF6"/>
      </patternFill>
    </fill>
    <fill>
      <patternFill patternType="solid">
        <fgColor rgb="FF052A67"/>
        <bgColor rgb="FF2E75B5"/>
      </patternFill>
    </fill>
    <fill>
      <patternFill patternType="solid">
        <fgColor rgb="FF052A67"/>
        <bgColor rgb="FF8496B0"/>
      </patternFill>
    </fill>
    <fill>
      <patternFill patternType="solid">
        <fgColor rgb="FF00B0F0"/>
        <bgColor rgb="FF8496B0"/>
      </patternFill>
    </fill>
    <fill>
      <patternFill patternType="solid">
        <fgColor rgb="FF052A67"/>
        <bgColor indexed="64"/>
      </patternFill>
    </fill>
    <fill>
      <patternFill patternType="solid">
        <fgColor rgb="FF72B644"/>
        <bgColor rgb="FFDEEAF6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EEAF6"/>
      </patternFill>
    </fill>
    <fill>
      <patternFill patternType="solid">
        <fgColor rgb="FFF3F3F3"/>
        <bgColor indexed="64"/>
      </patternFill>
    </fill>
    <fill>
      <patternFill patternType="solid">
        <fgColor rgb="FFF3F3F3"/>
        <bgColor rgb="FFDEEAF6"/>
      </patternFill>
    </fill>
    <fill>
      <patternFill patternType="solid">
        <fgColor rgb="FF72B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1414"/>
        <bgColor indexed="64"/>
      </patternFill>
    </fill>
    <fill>
      <patternFill patternType="solid">
        <fgColor rgb="FFFC1414"/>
        <bgColor rgb="FFDEEAF6"/>
      </patternFill>
    </fill>
    <fill>
      <patternFill patternType="solid">
        <fgColor rgb="FFFE9898"/>
        <bgColor rgb="FFDEEAF6"/>
      </patternFill>
    </fill>
    <fill>
      <patternFill patternType="solid">
        <fgColor rgb="FFFE9898"/>
        <bgColor indexed="64"/>
      </patternFill>
    </fill>
    <fill>
      <patternFill patternType="solid">
        <fgColor rgb="FFCABD9A"/>
        <bgColor indexed="64"/>
      </patternFill>
    </fill>
    <fill>
      <patternFill patternType="solid">
        <fgColor rgb="FFCABD9A"/>
        <bgColor rgb="FFDEEAF6"/>
      </patternFill>
    </fill>
    <fill>
      <patternFill patternType="solid">
        <fgColor rgb="FFA48374"/>
        <bgColor indexed="64"/>
      </patternFill>
    </fill>
    <fill>
      <patternFill patternType="solid">
        <fgColor rgb="FFA48374"/>
        <bgColor rgb="FFDEEAF6"/>
      </patternFill>
    </fill>
    <fill>
      <patternFill patternType="solid">
        <fgColor rgb="FF93E5FB"/>
        <bgColor rgb="FFDEEAF6"/>
      </patternFill>
    </fill>
    <fill>
      <patternFill patternType="solid">
        <fgColor rgb="FFFD5151"/>
        <bgColor rgb="FFDEEAF6"/>
      </patternFill>
    </fill>
    <fill>
      <patternFill patternType="solid">
        <fgColor rgb="FFD28BF9"/>
        <bgColor rgb="FFDEEAF6"/>
      </patternFill>
    </fill>
  </fills>
  <borders count="60">
    <border>
      <left/>
      <right/>
      <top/>
      <bottom/>
      <diagonal/>
    </border>
    <border>
      <left/>
      <right/>
      <top style="medium">
        <color rgb="FF8496B0"/>
      </top>
      <bottom style="medium">
        <color rgb="FF8496B0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medium">
        <color rgb="FF8496B0"/>
      </top>
      <bottom style="medium">
        <color rgb="FF8496B0"/>
      </bottom>
      <diagonal/>
    </border>
    <border>
      <left style="thin">
        <color theme="0"/>
      </left>
      <right style="thin">
        <color theme="0"/>
      </right>
      <top style="medium">
        <color rgb="FF8496B0"/>
      </top>
      <bottom style="medium">
        <color rgb="FF8496B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rgb="FF8496B0"/>
      </top>
      <bottom style="medium">
        <color rgb="FF8496B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rgb="FF8496B0"/>
      </top>
      <bottom style="thin">
        <color theme="3" tint="0.599993896298104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8496B0"/>
      </right>
      <top style="medium">
        <color indexed="64"/>
      </top>
      <bottom style="medium">
        <color rgb="FF8496B0"/>
      </bottom>
      <diagonal/>
    </border>
    <border>
      <left style="medium">
        <color rgb="FF8496B0"/>
      </left>
      <right/>
      <top style="medium">
        <color indexed="64"/>
      </top>
      <bottom style="medium">
        <color rgb="FF8496B0"/>
      </bottom>
      <diagonal/>
    </border>
    <border>
      <left/>
      <right/>
      <top style="medium">
        <color indexed="64"/>
      </top>
      <bottom style="medium">
        <color rgb="FF8496B0"/>
      </bottom>
      <diagonal/>
    </border>
    <border>
      <left/>
      <right style="medium">
        <color rgb="FF8496B0"/>
      </right>
      <top style="medium">
        <color indexed="64"/>
      </top>
      <bottom style="medium">
        <color rgb="FF8496B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8496B0"/>
      </top>
      <bottom style="medium">
        <color rgb="FF8496B0"/>
      </bottom>
      <diagonal/>
    </border>
    <border>
      <left style="medium">
        <color indexed="64"/>
      </left>
      <right/>
      <top style="medium">
        <color rgb="FF8496B0"/>
      </top>
      <bottom style="thin">
        <color theme="3" tint="0.59999389629810485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1">
    <xf numFmtId="0" fontId="0" fillId="0" borderId="0" xfId="0"/>
    <xf numFmtId="10" fontId="8" fillId="11" borderId="15" xfId="0" applyNumberFormat="1" applyFont="1" applyFill="1" applyBorder="1" applyAlignment="1">
      <alignment horizontal="center" vertical="center" wrapText="1"/>
    </xf>
    <xf numFmtId="165" fontId="8" fillId="11" borderId="15" xfId="0" applyNumberFormat="1" applyFont="1" applyFill="1" applyBorder="1" applyAlignment="1">
      <alignment horizontal="center" vertical="center" wrapText="1"/>
    </xf>
    <xf numFmtId="49" fontId="8" fillId="11" borderId="15" xfId="0" applyNumberFormat="1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1" fillId="11" borderId="15" xfId="0" applyFont="1" applyFill="1" applyBorder="1" applyAlignment="1">
      <alignment horizontal="center" vertical="center" wrapText="1"/>
    </xf>
    <xf numFmtId="165" fontId="11" fillId="11" borderId="15" xfId="0" applyNumberFormat="1" applyFont="1" applyFill="1" applyBorder="1" applyAlignment="1">
      <alignment horizontal="center" vertical="center" wrapText="1"/>
    </xf>
    <xf numFmtId="10" fontId="8" fillId="14" borderId="1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15" borderId="23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15" borderId="23" xfId="0" applyFont="1" applyFill="1" applyBorder="1" applyAlignment="1" applyProtection="1">
      <alignment horizontal="center" vertical="center"/>
      <protection locked="0"/>
    </xf>
    <xf numFmtId="0" fontId="7" fillId="10" borderId="11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5" fontId="15" fillId="7" borderId="5" xfId="0" applyNumberFormat="1" applyFont="1" applyFill="1" applyBorder="1" applyAlignment="1">
      <alignment horizontal="center" vertical="center" wrapText="1"/>
    </xf>
    <xf numFmtId="165" fontId="18" fillId="16" borderId="8" xfId="0" applyNumberFormat="1" applyFont="1" applyFill="1" applyBorder="1" applyAlignment="1">
      <alignment horizontal="center" vertical="center"/>
    </xf>
    <xf numFmtId="166" fontId="18" fillId="13" borderId="7" xfId="1" applyNumberFormat="1" applyFont="1" applyFill="1" applyBorder="1" applyAlignment="1">
      <alignment horizontal="center"/>
    </xf>
    <xf numFmtId="166" fontId="20" fillId="18" borderId="14" xfId="2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11" borderId="30" xfId="0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14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5" borderId="5" xfId="0" applyNumberFormat="1" applyFont="1" applyFill="1" applyBorder="1" applyAlignment="1">
      <alignment horizontal="center" vertical="center"/>
    </xf>
    <xf numFmtId="165" fontId="5" fillId="5" borderId="6" xfId="0" applyNumberFormat="1" applyFont="1" applyFill="1" applyBorder="1" applyAlignment="1">
      <alignment horizontal="center" vertical="center"/>
    </xf>
    <xf numFmtId="165" fontId="5" fillId="17" borderId="13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1" fontId="10" fillId="6" borderId="25" xfId="0" applyNumberFormat="1" applyFont="1" applyFill="1" applyBorder="1" applyAlignment="1">
      <alignment horizontal="center" vertical="center"/>
    </xf>
    <xf numFmtId="14" fontId="5" fillId="20" borderId="1" xfId="0" applyNumberFormat="1" applyFont="1" applyFill="1" applyBorder="1" applyAlignment="1">
      <alignment horizontal="left" vertical="center"/>
    </xf>
    <xf numFmtId="0" fontId="3" fillId="15" borderId="20" xfId="0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3" fillId="15" borderId="23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7" fillId="10" borderId="1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6" fillId="22" borderId="19" xfId="0" applyFont="1" applyFill="1" applyBorder="1" applyAlignment="1">
      <alignment horizontal="center" vertical="center"/>
    </xf>
    <xf numFmtId="165" fontId="8" fillId="24" borderId="15" xfId="0" applyNumberFormat="1" applyFont="1" applyFill="1" applyBorder="1" applyAlignment="1">
      <alignment horizontal="center" vertical="center" wrapText="1"/>
    </xf>
    <xf numFmtId="165" fontId="11" fillId="24" borderId="15" xfId="0" applyNumberFormat="1" applyFont="1" applyFill="1" applyBorder="1" applyAlignment="1">
      <alignment horizontal="center" vertical="center" wrapText="1"/>
    </xf>
    <xf numFmtId="0" fontId="11" fillId="22" borderId="19" xfId="0" applyFont="1" applyFill="1" applyBorder="1" applyAlignment="1">
      <alignment vertical="center"/>
    </xf>
    <xf numFmtId="0" fontId="11" fillId="24" borderId="15" xfId="0" applyFont="1" applyFill="1" applyBorder="1" applyAlignment="1">
      <alignment horizontal="center" vertical="center" wrapText="1"/>
    </xf>
    <xf numFmtId="0" fontId="8" fillId="24" borderId="15" xfId="0" applyFont="1" applyFill="1" applyBorder="1" applyAlignment="1">
      <alignment horizontal="center" vertical="center" wrapText="1"/>
    </xf>
    <xf numFmtId="49" fontId="8" fillId="24" borderId="15" xfId="0" applyNumberFormat="1" applyFont="1" applyFill="1" applyBorder="1" applyAlignment="1">
      <alignment horizontal="center" vertical="center" wrapText="1"/>
    </xf>
    <xf numFmtId="10" fontId="8" fillId="24" borderId="15" xfId="0" applyNumberFormat="1" applyFont="1" applyFill="1" applyBorder="1" applyAlignment="1">
      <alignment horizontal="center" vertical="center" wrapText="1"/>
    </xf>
    <xf numFmtId="0" fontId="3" fillId="15" borderId="36" xfId="0" applyFont="1" applyFill="1" applyBorder="1" applyAlignment="1">
      <alignment horizontal="center" vertical="center"/>
    </xf>
    <xf numFmtId="0" fontId="11" fillId="24" borderId="15" xfId="0" applyFont="1" applyFill="1" applyBorder="1" applyAlignment="1">
      <alignment horizontal="left" vertical="center" wrapText="1" readingOrder="1"/>
    </xf>
    <xf numFmtId="0" fontId="11" fillId="30" borderId="37" xfId="0" applyFont="1" applyFill="1" applyBorder="1" applyAlignment="1">
      <alignment horizontal="center" vertical="center" wrapText="1"/>
    </xf>
    <xf numFmtId="0" fontId="11" fillId="30" borderId="38" xfId="0" applyFont="1" applyFill="1" applyBorder="1" applyAlignment="1">
      <alignment horizontal="center" vertical="center" wrapText="1"/>
    </xf>
    <xf numFmtId="0" fontId="11" fillId="30" borderId="39" xfId="0" applyFont="1" applyFill="1" applyBorder="1" applyAlignment="1">
      <alignment horizontal="center" vertical="center" wrapText="1" readingOrder="1"/>
    </xf>
    <xf numFmtId="0" fontId="8" fillId="30" borderId="38" xfId="0" applyFont="1" applyFill="1" applyBorder="1" applyAlignment="1">
      <alignment horizontal="center" vertical="center" wrapText="1"/>
    </xf>
    <xf numFmtId="49" fontId="8" fillId="30" borderId="38" xfId="0" applyNumberFormat="1" applyFont="1" applyFill="1" applyBorder="1" applyAlignment="1">
      <alignment horizontal="center" vertical="center" wrapText="1"/>
    </xf>
    <xf numFmtId="10" fontId="8" fillId="30" borderId="38" xfId="0" applyNumberFormat="1" applyFont="1" applyFill="1" applyBorder="1" applyAlignment="1">
      <alignment horizontal="center" vertical="center" wrapText="1"/>
    </xf>
    <xf numFmtId="10" fontId="8" fillId="31" borderId="38" xfId="0" applyNumberFormat="1" applyFont="1" applyFill="1" applyBorder="1" applyAlignment="1">
      <alignment horizontal="center" vertical="center" wrapText="1"/>
    </xf>
    <xf numFmtId="165" fontId="8" fillId="30" borderId="38" xfId="0" applyNumberFormat="1" applyFont="1" applyFill="1" applyBorder="1" applyAlignment="1">
      <alignment horizontal="center" vertical="center" wrapText="1"/>
    </xf>
    <xf numFmtId="165" fontId="11" fillId="30" borderId="38" xfId="0" applyNumberFormat="1" applyFont="1" applyFill="1" applyBorder="1" applyAlignment="1">
      <alignment horizontal="center" vertical="center" wrapText="1"/>
    </xf>
    <xf numFmtId="0" fontId="19" fillId="32" borderId="40" xfId="0" applyFont="1" applyFill="1" applyBorder="1" applyAlignment="1">
      <alignment horizontal="center" vertical="center"/>
    </xf>
    <xf numFmtId="165" fontId="21" fillId="8" borderId="5" xfId="0" applyNumberFormat="1" applyFont="1" applyFill="1" applyBorder="1" applyAlignment="1">
      <alignment horizontal="center" vertical="center"/>
    </xf>
    <xf numFmtId="165" fontId="21" fillId="8" borderId="4" xfId="0" applyNumberFormat="1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165" fontId="18" fillId="16" borderId="42" xfId="0" applyNumberFormat="1" applyFont="1" applyFill="1" applyBorder="1" applyAlignment="1">
      <alignment horizontal="center" vertical="center"/>
    </xf>
    <xf numFmtId="0" fontId="3" fillId="15" borderId="32" xfId="0" applyFont="1" applyFill="1" applyBorder="1" applyAlignment="1">
      <alignment horizontal="center" vertical="center"/>
    </xf>
    <xf numFmtId="1" fontId="14" fillId="6" borderId="2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24" borderId="16" xfId="0" applyFont="1" applyFill="1" applyBorder="1" applyAlignment="1">
      <alignment horizontal="center" vertical="center" wrapText="1" readingOrder="1"/>
    </xf>
    <xf numFmtId="0" fontId="11" fillId="11" borderId="16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vertical="center"/>
    </xf>
    <xf numFmtId="165" fontId="24" fillId="3" borderId="5" xfId="0" applyNumberFormat="1" applyFont="1" applyFill="1" applyBorder="1" applyAlignment="1">
      <alignment horizontal="center" vertical="center"/>
    </xf>
    <xf numFmtId="165" fontId="21" fillId="7" borderId="5" xfId="0" applyNumberFormat="1" applyFont="1" applyFill="1" applyBorder="1" applyAlignment="1">
      <alignment horizontal="center" vertical="center" wrapText="1"/>
    </xf>
    <xf numFmtId="0" fontId="11" fillId="24" borderId="38" xfId="0" applyFont="1" applyFill="1" applyBorder="1" applyAlignment="1">
      <alignment horizontal="center" vertical="center" wrapText="1"/>
    </xf>
    <xf numFmtId="0" fontId="11" fillId="24" borderId="39" xfId="0" applyFont="1" applyFill="1" applyBorder="1" applyAlignment="1">
      <alignment horizontal="center" vertical="center" wrapText="1" readingOrder="1"/>
    </xf>
    <xf numFmtId="0" fontId="8" fillId="24" borderId="38" xfId="0" applyFont="1" applyFill="1" applyBorder="1" applyAlignment="1">
      <alignment horizontal="center" vertical="center" wrapText="1"/>
    </xf>
    <xf numFmtId="49" fontId="8" fillId="24" borderId="38" xfId="0" applyNumberFormat="1" applyFont="1" applyFill="1" applyBorder="1" applyAlignment="1">
      <alignment horizontal="center" vertical="center" wrapText="1"/>
    </xf>
    <xf numFmtId="10" fontId="8" fillId="24" borderId="38" xfId="0" applyNumberFormat="1" applyFont="1" applyFill="1" applyBorder="1" applyAlignment="1">
      <alignment horizontal="center" vertical="center" wrapText="1"/>
    </xf>
    <xf numFmtId="10" fontId="8" fillId="14" borderId="38" xfId="0" applyNumberFormat="1" applyFont="1" applyFill="1" applyBorder="1" applyAlignment="1">
      <alignment horizontal="center" vertical="center" wrapText="1"/>
    </xf>
    <xf numFmtId="165" fontId="8" fillId="24" borderId="38" xfId="0" applyNumberFormat="1" applyFont="1" applyFill="1" applyBorder="1" applyAlignment="1">
      <alignment horizontal="center" vertical="center" wrapText="1"/>
    </xf>
    <xf numFmtId="165" fontId="11" fillId="24" borderId="38" xfId="0" applyNumberFormat="1" applyFont="1" applyFill="1" applyBorder="1" applyAlignment="1">
      <alignment horizontal="center" vertical="center" wrapText="1"/>
    </xf>
    <xf numFmtId="165" fontId="18" fillId="16" borderId="5" xfId="0" applyNumberFormat="1" applyFont="1" applyFill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165" fontId="5" fillId="20" borderId="0" xfId="0" applyNumberFormat="1" applyFont="1" applyFill="1" applyAlignment="1">
      <alignment horizontal="center" vertical="center"/>
    </xf>
    <xf numFmtId="165" fontId="18" fillId="27" borderId="0" xfId="0" applyNumberFormat="1" applyFont="1" applyFill="1" applyAlignment="1">
      <alignment horizontal="center" vertical="center"/>
    </xf>
    <xf numFmtId="0" fontId="5" fillId="26" borderId="43" xfId="0" applyFont="1" applyFill="1" applyBorder="1" applyAlignment="1">
      <alignment horizontal="center" vertical="center"/>
    </xf>
    <xf numFmtId="14" fontId="7" fillId="3" borderId="44" xfId="0" applyNumberFormat="1" applyFont="1" applyFill="1" applyBorder="1" applyAlignment="1">
      <alignment horizontal="center" vertical="center"/>
    </xf>
    <xf numFmtId="0" fontId="5" fillId="25" borderId="45" xfId="0" applyFont="1" applyFill="1" applyBorder="1" applyAlignment="1">
      <alignment horizontal="center" vertical="center"/>
    </xf>
    <xf numFmtId="0" fontId="5" fillId="25" borderId="45" xfId="0" applyFont="1" applyFill="1" applyBorder="1" applyAlignment="1">
      <alignment horizontal="left" vertical="center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165" fontId="5" fillId="0" borderId="44" xfId="0" applyNumberFormat="1" applyFont="1" applyBorder="1" applyAlignment="1" applyProtection="1">
      <alignment horizontal="center" vertical="center"/>
      <protection locked="0"/>
    </xf>
    <xf numFmtId="0" fontId="13" fillId="3" borderId="47" xfId="0" applyFont="1" applyFill="1" applyBorder="1" applyAlignment="1">
      <alignment horizontal="center"/>
    </xf>
    <xf numFmtId="0" fontId="5" fillId="12" borderId="48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24" borderId="37" xfId="0" applyFont="1" applyFill="1" applyBorder="1" applyAlignment="1">
      <alignment horizontal="center" vertical="center" wrapText="1"/>
    </xf>
    <xf numFmtId="0" fontId="19" fillId="23" borderId="40" xfId="0" applyFont="1" applyFill="1" applyBorder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3" fillId="15" borderId="0" xfId="0" applyFont="1" applyFill="1" applyAlignment="1" applyProtection="1">
      <alignment horizontal="center" vertical="center"/>
      <protection locked="0"/>
    </xf>
    <xf numFmtId="0" fontId="3" fillId="3" borderId="32" xfId="0" applyFont="1" applyFill="1" applyBorder="1" applyAlignment="1">
      <alignment horizontal="center" vertical="center"/>
    </xf>
    <xf numFmtId="0" fontId="11" fillId="24" borderId="30" xfId="0" applyFont="1" applyFill="1" applyBorder="1" applyAlignment="1">
      <alignment horizontal="center" vertical="center" wrapText="1"/>
    </xf>
    <xf numFmtId="0" fontId="19" fillId="23" borderId="31" xfId="0" applyFont="1" applyFill="1" applyBorder="1" applyAlignment="1">
      <alignment horizontal="center" vertical="center"/>
    </xf>
    <xf numFmtId="0" fontId="3" fillId="15" borderId="53" xfId="0" applyFont="1" applyFill="1" applyBorder="1" applyAlignment="1">
      <alignment horizontal="center" vertical="center"/>
    </xf>
    <xf numFmtId="0" fontId="3" fillId="15" borderId="0" xfId="0" applyFont="1" applyFill="1" applyAlignment="1">
      <alignment vertical="center"/>
    </xf>
    <xf numFmtId="0" fontId="7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left" vertical="center"/>
    </xf>
    <xf numFmtId="0" fontId="7" fillId="10" borderId="0" xfId="0" applyFont="1" applyFill="1" applyAlignment="1" applyProtection="1">
      <alignment horizontal="center" vertical="center"/>
      <protection locked="0"/>
    </xf>
    <xf numFmtId="165" fontId="23" fillId="0" borderId="4" xfId="0" applyNumberFormat="1" applyFont="1" applyBorder="1" applyAlignment="1">
      <alignment horizontal="center" vertical="center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165" fontId="26" fillId="0" borderId="4" xfId="0" applyNumberFormat="1" applyFont="1" applyBorder="1" applyAlignment="1">
      <alignment horizontal="center" vertical="center"/>
    </xf>
    <xf numFmtId="165" fontId="26" fillId="0" borderId="5" xfId="0" applyNumberFormat="1" applyFont="1" applyBorder="1" applyAlignment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165" fontId="24" fillId="0" borderId="5" xfId="0" applyNumberFormat="1" applyFont="1" applyBorder="1" applyAlignment="1">
      <alignment horizontal="center" vertical="center"/>
    </xf>
    <xf numFmtId="0" fontId="24" fillId="4" borderId="6" xfId="0" applyFont="1" applyFill="1" applyBorder="1" applyAlignment="1" applyProtection="1">
      <alignment horizontal="center" vertical="center"/>
      <protection locked="0"/>
    </xf>
    <xf numFmtId="165" fontId="24" fillId="0" borderId="4" xfId="0" applyNumberFormat="1" applyFont="1" applyBorder="1" applyAlignment="1">
      <alignment horizontal="center" vertical="center"/>
    </xf>
    <xf numFmtId="0" fontId="24" fillId="4" borderId="41" xfId="0" applyFont="1" applyFill="1" applyBorder="1" applyAlignment="1" applyProtection="1">
      <alignment horizontal="center" vertical="center"/>
      <protection locked="0"/>
    </xf>
    <xf numFmtId="165" fontId="17" fillId="0" borderId="5" xfId="0" applyNumberFormat="1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5" fillId="28" borderId="5" xfId="0" applyFont="1" applyFill="1" applyBorder="1" applyAlignment="1">
      <alignment horizontal="center" vertical="center"/>
    </xf>
    <xf numFmtId="0" fontId="25" fillId="28" borderId="35" xfId="0" applyFont="1" applyFill="1" applyBorder="1" applyAlignment="1">
      <alignment horizontal="center" vertical="center"/>
    </xf>
    <xf numFmtId="0" fontId="28" fillId="28" borderId="5" xfId="0" applyFont="1" applyFill="1" applyBorder="1" applyAlignment="1">
      <alignment horizontal="center" vertical="center"/>
    </xf>
    <xf numFmtId="0" fontId="25" fillId="28" borderId="5" xfId="0" applyFont="1" applyFill="1" applyBorder="1" applyAlignment="1">
      <alignment vertical="center"/>
    </xf>
    <xf numFmtId="0" fontId="28" fillId="39" borderId="5" xfId="0" applyFont="1" applyFill="1" applyBorder="1" applyAlignment="1">
      <alignment horizontal="center" vertical="center"/>
    </xf>
    <xf numFmtId="0" fontId="28" fillId="39" borderId="5" xfId="0" applyFont="1" applyFill="1" applyBorder="1" applyAlignment="1">
      <alignment vertical="center"/>
    </xf>
    <xf numFmtId="0" fontId="28" fillId="39" borderId="35" xfId="0" applyFont="1" applyFill="1" applyBorder="1" applyAlignment="1">
      <alignment horizontal="center" vertical="center"/>
    </xf>
    <xf numFmtId="0" fontId="25" fillId="21" borderId="5" xfId="0" applyFont="1" applyFill="1" applyBorder="1" applyAlignment="1">
      <alignment horizontal="center" vertical="center"/>
    </xf>
    <xf numFmtId="0" fontId="25" fillId="21" borderId="35" xfId="0" applyFont="1" applyFill="1" applyBorder="1" applyAlignment="1">
      <alignment horizontal="center" vertical="center"/>
    </xf>
    <xf numFmtId="0" fontId="28" fillId="21" borderId="5" xfId="0" applyFont="1" applyFill="1" applyBorder="1" applyAlignment="1">
      <alignment horizontal="center" vertical="center"/>
    </xf>
    <xf numFmtId="0" fontId="25" fillId="21" borderId="5" xfId="0" applyFont="1" applyFill="1" applyBorder="1" applyAlignment="1">
      <alignment vertical="center"/>
    </xf>
    <xf numFmtId="0" fontId="25" fillId="21" borderId="5" xfId="0" applyFont="1" applyFill="1" applyBorder="1" applyAlignment="1">
      <alignment vertical="center" wrapText="1"/>
    </xf>
    <xf numFmtId="165" fontId="27" fillId="8" borderId="5" xfId="0" applyNumberFormat="1" applyFont="1" applyFill="1" applyBorder="1" applyAlignment="1">
      <alignment horizontal="center" vertical="center"/>
    </xf>
    <xf numFmtId="0" fontId="30" fillId="34" borderId="17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30" fillId="35" borderId="16" xfId="0" applyFont="1" applyFill="1" applyBorder="1" applyAlignment="1">
      <alignment horizontal="center" vertical="center"/>
    </xf>
    <xf numFmtId="0" fontId="30" fillId="34" borderId="15" xfId="0" applyFont="1" applyFill="1" applyBorder="1" applyAlignment="1">
      <alignment horizontal="left" vertical="center" wrapText="1"/>
    </xf>
    <xf numFmtId="0" fontId="30" fillId="34" borderId="15" xfId="0" applyFont="1" applyFill="1" applyBorder="1" applyAlignment="1">
      <alignment horizontal="center" vertical="center"/>
    </xf>
    <xf numFmtId="1" fontId="14" fillId="6" borderId="4" xfId="0" applyNumberFormat="1" applyFont="1" applyFill="1" applyBorder="1" applyAlignment="1">
      <alignment horizontal="center" vertical="center"/>
    </xf>
    <xf numFmtId="1" fontId="14" fillId="6" borderId="5" xfId="0" applyNumberFormat="1" applyFont="1" applyFill="1" applyBorder="1" applyAlignment="1">
      <alignment horizontal="center" vertical="center"/>
    </xf>
    <xf numFmtId="0" fontId="30" fillId="40" borderId="5" xfId="0" applyFont="1" applyFill="1" applyBorder="1" applyAlignment="1">
      <alignment horizontal="center" vertical="center"/>
    </xf>
    <xf numFmtId="0" fontId="30" fillId="41" borderId="5" xfId="0" applyFont="1" applyFill="1" applyBorder="1" applyAlignment="1">
      <alignment horizontal="center" vertical="center"/>
    </xf>
    <xf numFmtId="0" fontId="30" fillId="40" borderId="5" xfId="0" applyFont="1" applyFill="1" applyBorder="1" applyAlignment="1">
      <alignment horizontal="left" vertical="center" wrapText="1"/>
    </xf>
    <xf numFmtId="0" fontId="28" fillId="42" borderId="5" xfId="0" applyFont="1" applyFill="1" applyBorder="1" applyAlignment="1">
      <alignment horizontal="center" vertical="center"/>
    </xf>
    <xf numFmtId="0" fontId="28" fillId="43" borderId="5" xfId="0" applyFont="1" applyFill="1" applyBorder="1" applyAlignment="1">
      <alignment horizontal="left" vertical="center" wrapText="1"/>
    </xf>
    <xf numFmtId="0" fontId="28" fillId="43" borderId="5" xfId="0" applyFont="1" applyFill="1" applyBorder="1" applyAlignment="1">
      <alignment horizontal="center" vertical="center"/>
    </xf>
    <xf numFmtId="0" fontId="28" fillId="36" borderId="5" xfId="0" applyFont="1" applyFill="1" applyBorder="1" applyAlignment="1">
      <alignment horizontal="center" vertical="center"/>
    </xf>
    <xf numFmtId="0" fontId="28" fillId="37" borderId="5" xfId="0" applyFont="1" applyFill="1" applyBorder="1" applyAlignment="1">
      <alignment horizontal="center" vertical="center"/>
    </xf>
    <xf numFmtId="0" fontId="28" fillId="36" borderId="5" xfId="0" applyFont="1" applyFill="1" applyBorder="1" applyAlignment="1">
      <alignment horizontal="left" vertical="center" wrapText="1"/>
    </xf>
    <xf numFmtId="0" fontId="28" fillId="44" borderId="5" xfId="0" applyFont="1" applyFill="1" applyBorder="1" applyAlignment="1">
      <alignment horizontal="center" vertical="center"/>
    </xf>
    <xf numFmtId="0" fontId="28" fillId="45" borderId="5" xfId="0" applyFont="1" applyFill="1" applyBorder="1" applyAlignment="1">
      <alignment horizontal="center" vertical="center"/>
    </xf>
    <xf numFmtId="0" fontId="28" fillId="44" borderId="5" xfId="0" applyFont="1" applyFill="1" applyBorder="1" applyAlignment="1">
      <alignment horizontal="left" vertical="center" wrapText="1"/>
    </xf>
    <xf numFmtId="0" fontId="28" fillId="38" borderId="5" xfId="0" applyFont="1" applyFill="1" applyBorder="1" applyAlignment="1">
      <alignment horizontal="center" vertical="center"/>
    </xf>
    <xf numFmtId="0" fontId="28" fillId="33" borderId="5" xfId="0" applyFont="1" applyFill="1" applyBorder="1" applyAlignment="1">
      <alignment horizontal="center" vertical="center"/>
    </xf>
    <xf numFmtId="0" fontId="28" fillId="38" borderId="5" xfId="0" applyFont="1" applyFill="1" applyBorder="1" applyAlignment="1">
      <alignment horizontal="left" vertical="center" wrapText="1"/>
    </xf>
    <xf numFmtId="0" fontId="28" fillId="46" borderId="5" xfId="0" applyFont="1" applyFill="1" applyBorder="1" applyAlignment="1">
      <alignment horizontal="center" vertical="center"/>
    </xf>
    <xf numFmtId="0" fontId="28" fillId="47" borderId="5" xfId="0" applyFont="1" applyFill="1" applyBorder="1" applyAlignment="1">
      <alignment horizontal="center" vertical="center"/>
    </xf>
    <xf numFmtId="0" fontId="28" fillId="46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25" fillId="48" borderId="5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5" fillId="48" borderId="4" xfId="0" applyFont="1" applyFill="1" applyBorder="1" applyAlignment="1">
      <alignment vertical="center"/>
    </xf>
    <xf numFmtId="0" fontId="25" fillId="48" borderId="4" xfId="0" applyFont="1" applyFill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 wrapText="1"/>
    </xf>
    <xf numFmtId="165" fontId="15" fillId="7" borderId="4" xfId="0" applyNumberFormat="1" applyFont="1" applyFill="1" applyBorder="1" applyAlignment="1">
      <alignment horizontal="center" vertical="center" wrapText="1"/>
    </xf>
    <xf numFmtId="1" fontId="14" fillId="6" borderId="56" xfId="0" applyNumberFormat="1" applyFont="1" applyFill="1" applyBorder="1" applyAlignment="1">
      <alignment horizontal="center" vertical="center"/>
    </xf>
    <xf numFmtId="0" fontId="25" fillId="48" borderId="57" xfId="0" applyFont="1" applyFill="1" applyBorder="1" applyAlignment="1">
      <alignment horizontal="center" vertical="center"/>
    </xf>
    <xf numFmtId="0" fontId="25" fillId="48" borderId="5" xfId="0" applyFont="1" applyFill="1" applyBorder="1" applyAlignment="1">
      <alignment vertical="center"/>
    </xf>
    <xf numFmtId="0" fontId="25" fillId="48" borderId="5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 wrapText="1"/>
    </xf>
    <xf numFmtId="1" fontId="14" fillId="6" borderId="58" xfId="0" applyNumberFormat="1" applyFont="1" applyFill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7" fillId="8" borderId="5" xfId="0" applyNumberFormat="1" applyFont="1" applyFill="1" applyBorder="1" applyAlignment="1">
      <alignment horizontal="center" vertical="center"/>
    </xf>
    <xf numFmtId="165" fontId="24" fillId="3" borderId="5" xfId="0" applyNumberFormat="1" applyFont="1" applyFill="1" applyBorder="1" applyAlignment="1">
      <alignment horizontal="center" vertical="center" wrapText="1"/>
    </xf>
    <xf numFmtId="0" fontId="7" fillId="49" borderId="5" xfId="0" applyFont="1" applyFill="1" applyBorder="1" applyAlignment="1">
      <alignment horizontal="center" vertical="center"/>
    </xf>
    <xf numFmtId="0" fontId="5" fillId="49" borderId="5" xfId="0" applyFont="1" applyFill="1" applyBorder="1" applyAlignment="1">
      <alignment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165" fontId="24" fillId="0" borderId="5" xfId="0" applyNumberFormat="1" applyFont="1" applyBorder="1" applyAlignment="1">
      <alignment horizontal="center" vertical="center" wrapText="1"/>
    </xf>
    <xf numFmtId="0" fontId="5" fillId="50" borderId="5" xfId="0" applyFont="1" applyFill="1" applyBorder="1" applyAlignment="1">
      <alignment vertical="center"/>
    </xf>
    <xf numFmtId="0" fontId="7" fillId="50" borderId="5" xfId="0" applyFont="1" applyFill="1" applyBorder="1" applyAlignment="1">
      <alignment horizontal="center" vertical="center"/>
    </xf>
    <xf numFmtId="0" fontId="6" fillId="29" borderId="27" xfId="0" applyFont="1" applyFill="1" applyBorder="1" applyAlignment="1">
      <alignment horizontal="center" vertical="center"/>
    </xf>
    <xf numFmtId="0" fontId="6" fillId="29" borderId="28" xfId="0" applyFont="1" applyFill="1" applyBorder="1" applyAlignment="1">
      <alignment horizontal="center" vertical="center"/>
    </xf>
    <xf numFmtId="0" fontId="6" fillId="29" borderId="29" xfId="0" applyFont="1" applyFill="1" applyBorder="1" applyAlignment="1">
      <alignment horizontal="center" vertical="center"/>
    </xf>
    <xf numFmtId="14" fontId="4" fillId="10" borderId="23" xfId="0" applyNumberFormat="1" applyFont="1" applyFill="1" applyBorder="1" applyAlignment="1">
      <alignment horizontal="center" vertical="center"/>
    </xf>
    <xf numFmtId="14" fontId="4" fillId="10" borderId="11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6" fillId="22" borderId="50" xfId="0" applyFont="1" applyFill="1" applyBorder="1" applyAlignment="1">
      <alignment horizontal="center" vertical="center"/>
    </xf>
    <xf numFmtId="0" fontId="6" fillId="22" borderId="19" xfId="0" applyFont="1" applyFill="1" applyBorder="1" applyAlignment="1">
      <alignment horizontal="center" vertical="center"/>
    </xf>
    <xf numFmtId="164" fontId="5" fillId="25" borderId="45" xfId="0" applyNumberFormat="1" applyFont="1" applyFill="1" applyBorder="1" applyAlignment="1" applyProtection="1">
      <alignment horizontal="center" vertical="center"/>
      <protection locked="0"/>
    </xf>
    <xf numFmtId="164" fontId="5" fillId="25" borderId="46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0" fontId="5" fillId="12" borderId="48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right" vertical="center"/>
    </xf>
    <xf numFmtId="0" fontId="6" fillId="22" borderId="54" xfId="0" applyFont="1" applyFill="1" applyBorder="1" applyAlignment="1">
      <alignment horizontal="center" vertical="center"/>
    </xf>
    <xf numFmtId="0" fontId="6" fillId="22" borderId="33" xfId="0" applyFont="1" applyFill="1" applyBorder="1" applyAlignment="1">
      <alignment horizontal="center" vertical="center"/>
    </xf>
    <xf numFmtId="0" fontId="6" fillId="22" borderId="52" xfId="0" applyFont="1" applyFill="1" applyBorder="1" applyAlignment="1">
      <alignment horizontal="center" vertical="center"/>
    </xf>
    <xf numFmtId="0" fontId="6" fillId="22" borderId="51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22" fillId="19" borderId="49" xfId="0" applyFont="1" applyFill="1" applyBorder="1" applyAlignment="1">
      <alignment horizontal="center" vertical="center"/>
    </xf>
    <xf numFmtId="0" fontId="22" fillId="19" borderId="34" xfId="0" applyFont="1" applyFill="1" applyBorder="1" applyAlignment="1">
      <alignment horizontal="center" vertical="center"/>
    </xf>
    <xf numFmtId="0" fontId="32" fillId="22" borderId="19" xfId="0" applyFont="1" applyFill="1" applyBorder="1" applyAlignment="1">
      <alignment horizontal="center" vertical="center"/>
    </xf>
    <xf numFmtId="0" fontId="32" fillId="22" borderId="59" xfId="0" applyFont="1" applyFill="1" applyBorder="1" applyAlignment="1">
      <alignment horizontal="center" vertical="center"/>
    </xf>
  </cellXfs>
  <cellStyles count="74">
    <cellStyle name="Moeda 2" xfId="4" xr:uid="{13E814BE-9530-4F4C-AF15-3953C2635FEF}"/>
    <cellStyle name="Moeda 2 2" xfId="7" xr:uid="{880FD0AD-FA8E-418D-A241-9CD13FBB0955}"/>
    <cellStyle name="Moeda 2 2 2" xfId="13" xr:uid="{3C609768-AC72-4CEB-B661-30256A6F420C}"/>
    <cellStyle name="Moeda 2 2 2 2" xfId="25" xr:uid="{066E4DB2-7D4B-4C7F-9892-15C91AFB4849}"/>
    <cellStyle name="Moeda 2 2 2 2 2" xfId="73" xr:uid="{C63DF294-1D3C-4308-B0C4-4B21BABCA066}"/>
    <cellStyle name="Moeda 2 2 2 2 3" xfId="49" xr:uid="{E5D72EF6-9DCB-4471-87F8-33015946C1CF}"/>
    <cellStyle name="Moeda 2 2 2 3" xfId="61" xr:uid="{A62EEE0F-DC9F-49A0-AB36-5EAC9BECFC1B}"/>
    <cellStyle name="Moeda 2 2 2 4" xfId="37" xr:uid="{DC4E65CF-3833-493C-855D-64B402DCE700}"/>
    <cellStyle name="Moeda 2 2 3" xfId="19" xr:uid="{D19D3148-0200-4125-86F2-2501DCE46284}"/>
    <cellStyle name="Moeda 2 2 3 2" xfId="67" xr:uid="{BA7BF218-B6D2-4AA2-BB7D-CC27606A10EE}"/>
    <cellStyle name="Moeda 2 2 3 3" xfId="43" xr:uid="{7E45B022-D4EC-4451-9A9D-6E9F5B424437}"/>
    <cellStyle name="Moeda 2 2 4" xfId="55" xr:uid="{80956574-04EF-4430-B3C8-18BDCD3FB3F7}"/>
    <cellStyle name="Moeda 2 2 5" xfId="31" xr:uid="{DF1B9656-FAA5-47C6-99E4-A9625ADEDC65}"/>
    <cellStyle name="Moeda 2 3" xfId="10" xr:uid="{4753DD54-5845-478E-A04B-3BA608C9E940}"/>
    <cellStyle name="Moeda 2 3 2" xfId="22" xr:uid="{6E8A8519-05FC-4AAD-A831-C1E55BAA7D71}"/>
    <cellStyle name="Moeda 2 3 2 2" xfId="70" xr:uid="{9883FA58-B5B5-411A-A8A2-880DBE6B0517}"/>
    <cellStyle name="Moeda 2 3 2 3" xfId="46" xr:uid="{ECD7CF9A-4E78-4F40-979C-24FFAB783634}"/>
    <cellStyle name="Moeda 2 3 3" xfId="58" xr:uid="{68A1A77A-6BA2-483D-A6E5-F3443E2CF3BA}"/>
    <cellStyle name="Moeda 2 3 4" xfId="34" xr:uid="{592D35CF-5509-4AB2-A00C-026B97869849}"/>
    <cellStyle name="Moeda 2 4" xfId="16" xr:uid="{77C0CA7B-2B26-466D-895D-CE34EB02935F}"/>
    <cellStyle name="Moeda 2 4 2" xfId="64" xr:uid="{161C097C-3153-4415-B679-E3A4DB17E412}"/>
    <cellStyle name="Moeda 2 4 3" xfId="40" xr:uid="{57377A5B-9572-4DBE-BB1A-934507CFEF82}"/>
    <cellStyle name="Moeda 2 5" xfId="52" xr:uid="{3CD940CA-C06E-400C-BB60-56E6085F0953}"/>
    <cellStyle name="Moeda 2 6" xfId="28" xr:uid="{88A79464-CE88-47CD-88ED-A50730AA14C1}"/>
    <cellStyle name="Moeda 3" xfId="6" xr:uid="{C3FB67D3-5174-465A-84E4-098A730A3DA8}"/>
    <cellStyle name="Moeda 3 2" xfId="12" xr:uid="{A42B09FF-CAF7-4189-871C-5F7BBBACF29C}"/>
    <cellStyle name="Moeda 3 2 2" xfId="24" xr:uid="{01EB2746-561C-4F70-B287-18915BB58D7B}"/>
    <cellStyle name="Moeda 3 2 2 2" xfId="72" xr:uid="{7E0E2B8A-0949-40F4-82E9-401F10A82601}"/>
    <cellStyle name="Moeda 3 2 2 3" xfId="48" xr:uid="{A5DB731D-247E-4E0E-82F2-558488247CCF}"/>
    <cellStyle name="Moeda 3 2 3" xfId="60" xr:uid="{8BBE6BE9-4222-48A1-9BCA-9F5E939D7E99}"/>
    <cellStyle name="Moeda 3 2 4" xfId="36" xr:uid="{F6395727-F389-4CDB-A69D-1056CF3DC6F3}"/>
    <cellStyle name="Moeda 3 3" xfId="18" xr:uid="{73EBE9C2-C9CB-4C81-8531-553904514F80}"/>
    <cellStyle name="Moeda 3 3 2" xfId="66" xr:uid="{B2650828-400D-4186-B1B8-E130BC7D67E6}"/>
    <cellStyle name="Moeda 3 3 3" xfId="42" xr:uid="{198F1A11-5130-4E0E-B629-899722C2739D}"/>
    <cellStyle name="Moeda 3 4" xfId="54" xr:uid="{44D589B9-1E53-4881-81D7-F37FA6758E1A}"/>
    <cellStyle name="Moeda 3 5" xfId="30" xr:uid="{7B819A20-FACB-412A-BABC-DF304A8EE41D}"/>
    <cellStyle name="Normal" xfId="0" builtinId="0"/>
    <cellStyle name="Porcentagem" xfId="2" builtinId="5"/>
    <cellStyle name="Vírgula" xfId="1" builtinId="3"/>
    <cellStyle name="Vírgula 2" xfId="3" xr:uid="{08BAF12B-DE9D-4DF9-B4C7-DA7E2AF3E30E}"/>
    <cellStyle name="Vírgula 2 2" xfId="9" xr:uid="{43FE9E66-6202-4EF6-92C8-AD8CD447E14D}"/>
    <cellStyle name="Vírgula 2 2 2" xfId="21" xr:uid="{1CD25BA7-855E-4ECB-A30E-C605E880F7CF}"/>
    <cellStyle name="Vírgula 2 2 2 2" xfId="69" xr:uid="{3B166067-F629-43E3-ADDF-EAB646429917}"/>
    <cellStyle name="Vírgula 2 2 2 3" xfId="45" xr:uid="{7EFEB36A-B2E2-4758-B3B1-35BE0753935A}"/>
    <cellStyle name="Vírgula 2 2 3" xfId="57" xr:uid="{D5C1FA3B-376E-4847-A235-7A1DC9D1A65E}"/>
    <cellStyle name="Vírgula 2 2 4" xfId="33" xr:uid="{A8547919-2F16-47D9-8C0E-BDDED9B23B29}"/>
    <cellStyle name="Vírgula 2 3" xfId="15" xr:uid="{022595E0-8DF4-4FBB-957F-8672776B69D9}"/>
    <cellStyle name="Vírgula 2 3 2" xfId="63" xr:uid="{CDD9F69B-87B1-442C-B960-1F90255FDD86}"/>
    <cellStyle name="Vírgula 2 3 3" xfId="39" xr:uid="{CFF28680-6DC9-4E8F-BFCA-F26BF9113EEE}"/>
    <cellStyle name="Vírgula 2 4" xfId="51" xr:uid="{067290F6-1EA4-4CE0-859F-D0E8D6893345}"/>
    <cellStyle name="Vírgula 2 5" xfId="27" xr:uid="{700DA35C-5F30-44E1-9EF2-49FB5E285DB5}"/>
    <cellStyle name="Vírgula 3" xfId="5" xr:uid="{AB6A8335-3BCE-4B72-9B01-2F7E92134EBC}"/>
    <cellStyle name="Vírgula 3 2" xfId="11" xr:uid="{54FEDFF3-FDB4-4E42-9A80-994CD11D3394}"/>
    <cellStyle name="Vírgula 3 2 2" xfId="23" xr:uid="{D4EA8593-2FE9-4A3F-8652-DF042410598B}"/>
    <cellStyle name="Vírgula 3 2 2 2" xfId="71" xr:uid="{32FAD14E-E867-4979-9AE0-7C3F800D3B86}"/>
    <cellStyle name="Vírgula 3 2 2 3" xfId="47" xr:uid="{DB92F70A-0FCD-4A71-8302-FAF851066B16}"/>
    <cellStyle name="Vírgula 3 2 3" xfId="59" xr:uid="{51726367-B7DB-499A-A63A-862A771C0D78}"/>
    <cellStyle name="Vírgula 3 2 4" xfId="35" xr:uid="{427BB004-11FB-4C36-9EDD-B6136FA158DB}"/>
    <cellStyle name="Vírgula 3 3" xfId="17" xr:uid="{08AD21E1-5F33-4E7C-92E5-585DBF8581D4}"/>
    <cellStyle name="Vírgula 3 3 2" xfId="65" xr:uid="{5D3A1A4A-E7CA-4EF4-89AC-793003BC80B3}"/>
    <cellStyle name="Vírgula 3 3 3" xfId="41" xr:uid="{5B960E66-C572-46D3-A624-6266F0EA7B7B}"/>
    <cellStyle name="Vírgula 3 4" xfId="53" xr:uid="{14A6F4C4-0AFB-4FC5-9E22-7B591AAEB902}"/>
    <cellStyle name="Vírgula 3 5" xfId="29" xr:uid="{A62C4DCC-B755-40E1-8233-87281532B7AB}"/>
    <cellStyle name="Vírgula 4" xfId="8" xr:uid="{7F5F74E4-7FA4-4254-989A-5C0D2A8860BB}"/>
    <cellStyle name="Vírgula 4 2" xfId="20" xr:uid="{537A2F10-E135-4BB6-9EC6-24671A06C918}"/>
    <cellStyle name="Vírgula 4 2 2" xfId="68" xr:uid="{81B48C14-DCD4-488D-ABDD-AF033CF2B97F}"/>
    <cellStyle name="Vírgula 4 2 3" xfId="44" xr:uid="{E7471D1E-5DB5-4402-B4F7-8C0CC9E1C1DF}"/>
    <cellStyle name="Vírgula 4 3" xfId="56" xr:uid="{2F250567-D776-4B73-AE1A-262F53ABC2E6}"/>
    <cellStyle name="Vírgula 4 4" xfId="32" xr:uid="{C53668AD-08E4-444F-A0BC-CCD83B2FC9C1}"/>
    <cellStyle name="Vírgula 5" xfId="14" xr:uid="{EF47C3DD-37E5-4B9A-90DB-DEE807A790F7}"/>
    <cellStyle name="Vírgula 5 2" xfId="62" xr:uid="{64550798-E347-4319-9A13-39D4828334A6}"/>
    <cellStyle name="Vírgula 5 3" xfId="38" xr:uid="{B2D597C6-EE70-4D58-8E4C-53FC3865A7B2}"/>
    <cellStyle name="Vírgula 6" xfId="50" xr:uid="{7268FEB6-707B-4E78-AF09-E748FE19C2CF}"/>
    <cellStyle name="Vírgula 7" xfId="26" xr:uid="{1CAD0B92-9720-40C0-9F76-F10D7650916D}"/>
  </cellStyles>
  <dxfs count="0"/>
  <tableStyles count="0" defaultTableStyle="TableStyleMedium2" defaultPivotStyle="PivotStyleLight16"/>
  <colors>
    <mruColors>
      <color rgb="FFD28BF9"/>
      <color rgb="FFE9D8F0"/>
      <color rgb="FFC09FE5"/>
      <color rgb="FF954ECA"/>
      <color rgb="FFDEEAF6"/>
      <color rgb="FFEEE9DA"/>
      <color rgb="FFFFFFAF"/>
      <color rgb="FFFEE8F3"/>
      <color rgb="FFFED4E9"/>
      <color rgb="FFF5B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489857</xdr:colOff>
      <xdr:row>0</xdr:row>
      <xdr:rowOff>0</xdr:rowOff>
    </xdr:from>
    <xdr:to>
      <xdr:col>11</xdr:col>
      <xdr:colOff>735411</xdr:colOff>
      <xdr:row>8</xdr:row>
      <xdr:rowOff>48761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986B645-4D5D-49C7-957B-9E0CE422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51428" y="0"/>
          <a:ext cx="1998154" cy="2356532"/>
        </a:xfrm>
        <a:prstGeom prst="rect">
          <a:avLst/>
        </a:prstGeom>
      </xdr:spPr>
    </xdr:pic>
    <xdr:clientData/>
  </xdr:twoCellAnchor>
  <xdr:twoCellAnchor>
    <xdr:from>
      <xdr:col>1</xdr:col>
      <xdr:colOff>328378</xdr:colOff>
      <xdr:row>68</xdr:row>
      <xdr:rowOff>13608</xdr:rowOff>
    </xdr:from>
    <xdr:to>
      <xdr:col>1</xdr:col>
      <xdr:colOff>1045490</xdr:colOff>
      <xdr:row>68</xdr:row>
      <xdr:rowOff>762000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1F30C0B0-7C6A-4C42-AF90-ADA236AC7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1497"/>
        <a:stretch/>
      </xdr:blipFill>
      <xdr:spPr>
        <a:xfrm>
          <a:off x="981521" y="53639358"/>
          <a:ext cx="717112" cy="748392"/>
        </a:xfrm>
        <a:prstGeom prst="rect">
          <a:avLst/>
        </a:prstGeom>
      </xdr:spPr>
    </xdr:pic>
    <xdr:clientData/>
  </xdr:twoCellAnchor>
  <xdr:twoCellAnchor>
    <xdr:from>
      <xdr:col>1</xdr:col>
      <xdr:colOff>134022</xdr:colOff>
      <xdr:row>68</xdr:row>
      <xdr:rowOff>0</xdr:rowOff>
    </xdr:from>
    <xdr:to>
      <xdr:col>1</xdr:col>
      <xdr:colOff>963084</xdr:colOff>
      <xdr:row>68</xdr:row>
      <xdr:rowOff>0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BFCAB583-8EAE-4A5A-BCE0-5BA1096CC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75" b="11675"/>
        <a:stretch/>
      </xdr:blipFill>
      <xdr:spPr>
        <a:xfrm>
          <a:off x="715047" y="51421241"/>
          <a:ext cx="829062" cy="462201"/>
        </a:xfrm>
        <a:prstGeom prst="rect">
          <a:avLst/>
        </a:prstGeom>
      </xdr:spPr>
    </xdr:pic>
    <xdr:clientData/>
  </xdr:twoCellAnchor>
  <xdr:twoCellAnchor>
    <xdr:from>
      <xdr:col>1</xdr:col>
      <xdr:colOff>348670</xdr:colOff>
      <xdr:row>70</xdr:row>
      <xdr:rowOff>84364</xdr:rowOff>
    </xdr:from>
    <xdr:to>
      <xdr:col>1</xdr:col>
      <xdr:colOff>876493</xdr:colOff>
      <xdr:row>70</xdr:row>
      <xdr:rowOff>761999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251EC64-E4A2-47CF-BC4F-51218EC4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1813" y="55315757"/>
          <a:ext cx="527823" cy="677635"/>
        </a:xfrm>
        <a:prstGeom prst="rect">
          <a:avLst/>
        </a:prstGeom>
      </xdr:spPr>
    </xdr:pic>
    <xdr:clientData/>
  </xdr:twoCellAnchor>
  <xdr:twoCellAnchor>
    <xdr:from>
      <xdr:col>1</xdr:col>
      <xdr:colOff>288470</xdr:colOff>
      <xdr:row>71</xdr:row>
      <xdr:rowOff>966106</xdr:rowOff>
    </xdr:from>
    <xdr:to>
      <xdr:col>1</xdr:col>
      <xdr:colOff>929073</xdr:colOff>
      <xdr:row>72</xdr:row>
      <xdr:rowOff>884464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C0DC439C-B5C1-47DE-BDF9-D3231E17F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1613" y="57000320"/>
          <a:ext cx="640603" cy="884465"/>
        </a:xfrm>
        <a:prstGeom prst="rect">
          <a:avLst/>
        </a:prstGeom>
      </xdr:spPr>
    </xdr:pic>
    <xdr:clientData/>
  </xdr:twoCellAnchor>
  <xdr:twoCellAnchor>
    <xdr:from>
      <xdr:col>1</xdr:col>
      <xdr:colOff>393253</xdr:colOff>
      <xdr:row>69</xdr:row>
      <xdr:rowOff>84513</xdr:rowOff>
    </xdr:from>
    <xdr:to>
      <xdr:col>1</xdr:col>
      <xdr:colOff>898918</xdr:colOff>
      <xdr:row>69</xdr:row>
      <xdr:rowOff>789215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818D0638-C37F-4552-8A48-5EBE080C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6396" y="54513084"/>
          <a:ext cx="505665" cy="704702"/>
        </a:xfrm>
        <a:prstGeom prst="rect">
          <a:avLst/>
        </a:prstGeom>
      </xdr:spPr>
    </xdr:pic>
    <xdr:clientData/>
  </xdr:twoCellAnchor>
  <xdr:twoCellAnchor>
    <xdr:from>
      <xdr:col>1</xdr:col>
      <xdr:colOff>321793</xdr:colOff>
      <xdr:row>73</xdr:row>
      <xdr:rowOff>79712</xdr:rowOff>
    </xdr:from>
    <xdr:to>
      <xdr:col>1</xdr:col>
      <xdr:colOff>961544</xdr:colOff>
      <xdr:row>74</xdr:row>
      <xdr:rowOff>61881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135B589-2985-4085-AB94-99023CF42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97" t="9043" r="10608" b="-3678"/>
        <a:stretch/>
      </xdr:blipFill>
      <xdr:spPr>
        <a:xfrm>
          <a:off x="973303" y="51076562"/>
          <a:ext cx="637846" cy="949909"/>
        </a:xfrm>
        <a:prstGeom prst="rect">
          <a:avLst/>
        </a:prstGeom>
      </xdr:spPr>
    </xdr:pic>
    <xdr:clientData/>
  </xdr:twoCellAnchor>
  <xdr:twoCellAnchor>
    <xdr:from>
      <xdr:col>1</xdr:col>
      <xdr:colOff>284655</xdr:colOff>
      <xdr:row>73</xdr:row>
      <xdr:rowOff>952499</xdr:rowOff>
    </xdr:from>
    <xdr:to>
      <xdr:col>1</xdr:col>
      <xdr:colOff>920596</xdr:colOff>
      <xdr:row>74</xdr:row>
      <xdr:rowOff>930858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600A0A85-CF9B-49BC-B2E0-EC924FD8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58" r="16958"/>
        <a:stretch/>
      </xdr:blipFill>
      <xdr:spPr>
        <a:xfrm>
          <a:off x="936165" y="51949349"/>
          <a:ext cx="634036" cy="953719"/>
        </a:xfrm>
        <a:prstGeom prst="rect">
          <a:avLst/>
        </a:prstGeom>
      </xdr:spPr>
    </xdr:pic>
    <xdr:clientData/>
  </xdr:twoCellAnchor>
  <xdr:twoCellAnchor>
    <xdr:from>
      <xdr:col>2</xdr:col>
      <xdr:colOff>287510</xdr:colOff>
      <xdr:row>73</xdr:row>
      <xdr:rowOff>605117</xdr:rowOff>
    </xdr:from>
    <xdr:to>
      <xdr:col>2</xdr:col>
      <xdr:colOff>968627</xdr:colOff>
      <xdr:row>73</xdr:row>
      <xdr:rowOff>784581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C38480BD-300F-496D-9360-38D4399EA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" t="27466" r="-3678" b="29794"/>
        <a:stretch/>
      </xdr:blipFill>
      <xdr:spPr>
        <a:xfrm>
          <a:off x="2214922" y="51793588"/>
          <a:ext cx="684927" cy="190894"/>
        </a:xfrm>
        <a:prstGeom prst="rect">
          <a:avLst/>
        </a:prstGeom>
      </xdr:spPr>
    </xdr:pic>
    <xdr:clientData/>
  </xdr:twoCellAnchor>
  <xdr:twoCellAnchor>
    <xdr:from>
      <xdr:col>2</xdr:col>
      <xdr:colOff>268941</xdr:colOff>
      <xdr:row>74</xdr:row>
      <xdr:rowOff>579858</xdr:rowOff>
    </xdr:from>
    <xdr:to>
      <xdr:col>2</xdr:col>
      <xdr:colOff>972918</xdr:colOff>
      <xdr:row>74</xdr:row>
      <xdr:rowOff>782182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13004F33-83A4-4B5A-9845-44A84237E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" t="27466" r="-3678" b="29794"/>
        <a:stretch/>
      </xdr:blipFill>
      <xdr:spPr>
        <a:xfrm>
          <a:off x="2196353" y="52743240"/>
          <a:ext cx="707787" cy="188989"/>
        </a:xfrm>
        <a:prstGeom prst="rect">
          <a:avLst/>
        </a:prstGeom>
      </xdr:spPr>
    </xdr:pic>
    <xdr:clientData/>
  </xdr:twoCellAnchor>
  <xdr:twoCellAnchor>
    <xdr:from>
      <xdr:col>1</xdr:col>
      <xdr:colOff>136152</xdr:colOff>
      <xdr:row>62</xdr:row>
      <xdr:rowOff>0</xdr:rowOff>
    </xdr:from>
    <xdr:to>
      <xdr:col>1</xdr:col>
      <xdr:colOff>1041024</xdr:colOff>
      <xdr:row>62</xdr:row>
      <xdr:rowOff>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5C9047CD-A432-4056-98C7-A636CE38B1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95" b="34762"/>
        <a:stretch/>
      </xdr:blipFill>
      <xdr:spPr>
        <a:xfrm>
          <a:off x="997212" y="30700980"/>
          <a:ext cx="904872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2917E77D-4609-43AF-9BEE-BD41653B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915488" y="22510568"/>
          <a:ext cx="1269999" cy="535858"/>
        </a:xfrm>
        <a:prstGeom prst="rect">
          <a:avLst/>
        </a:prstGeom>
      </xdr:spPr>
    </xdr:pic>
    <xdr:clientData/>
  </xdr:twoCellAnchor>
  <xdr:twoCellAnchor>
    <xdr:from>
      <xdr:col>1</xdr:col>
      <xdr:colOff>91521</xdr:colOff>
      <xdr:row>31</xdr:row>
      <xdr:rowOff>0</xdr:rowOff>
    </xdr:from>
    <xdr:to>
      <xdr:col>1</xdr:col>
      <xdr:colOff>1004013</xdr:colOff>
      <xdr:row>31</xdr:row>
      <xdr:rowOff>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DA86375-9D6D-42B3-87E1-A01C02AE6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95" b="34762"/>
        <a:stretch/>
      </xdr:blipFill>
      <xdr:spPr>
        <a:xfrm>
          <a:off x="952581" y="34899600"/>
          <a:ext cx="912492" cy="0"/>
        </a:xfrm>
        <a:prstGeom prst="rect">
          <a:avLst/>
        </a:prstGeom>
      </xdr:spPr>
    </xdr:pic>
    <xdr:clientData/>
  </xdr:twoCellAnchor>
  <xdr:twoCellAnchor>
    <xdr:from>
      <xdr:col>1</xdr:col>
      <xdr:colOff>91521</xdr:colOff>
      <xdr:row>28</xdr:row>
      <xdr:rowOff>0</xdr:rowOff>
    </xdr:from>
    <xdr:to>
      <xdr:col>1</xdr:col>
      <xdr:colOff>1004013</xdr:colOff>
      <xdr:row>28</xdr:row>
      <xdr:rowOff>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81C48D70-22EC-4D08-A2A5-C09978525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95" b="34762"/>
        <a:stretch/>
      </xdr:blipFill>
      <xdr:spPr>
        <a:xfrm>
          <a:off x="952581" y="27774900"/>
          <a:ext cx="912492" cy="0"/>
        </a:xfrm>
        <a:prstGeom prst="rect">
          <a:avLst/>
        </a:prstGeom>
      </xdr:spPr>
    </xdr:pic>
    <xdr:clientData/>
  </xdr:twoCellAnchor>
  <xdr:twoCellAnchor>
    <xdr:from>
      <xdr:col>1</xdr:col>
      <xdr:colOff>338318</xdr:colOff>
      <xdr:row>36</xdr:row>
      <xdr:rowOff>0</xdr:rowOff>
    </xdr:from>
    <xdr:to>
      <xdr:col>1</xdr:col>
      <xdr:colOff>982979</xdr:colOff>
      <xdr:row>36</xdr:row>
      <xdr:rowOff>0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7B84894C-B8AF-4B46-8C4D-B2B8F475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5568" y="40770943"/>
          <a:ext cx="644661" cy="685533"/>
        </a:xfrm>
        <a:prstGeom prst="rect">
          <a:avLst/>
        </a:prstGeom>
      </xdr:spPr>
    </xdr:pic>
    <xdr:clientData/>
  </xdr:twoCellAnchor>
  <xdr:twoCellAnchor>
    <xdr:from>
      <xdr:col>1</xdr:col>
      <xdr:colOff>357315</xdr:colOff>
      <xdr:row>37</xdr:row>
      <xdr:rowOff>0</xdr:rowOff>
    </xdr:from>
    <xdr:to>
      <xdr:col>1</xdr:col>
      <xdr:colOff>992556</xdr:colOff>
      <xdr:row>37</xdr:row>
      <xdr:rowOff>0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8108FC20-45D9-4945-84A9-42011A0CE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4565" y="43018625"/>
          <a:ext cx="635241" cy="722297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53FB6C-F90A-4A89-8B77-C70A68563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915488" y="21457920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3ED3F7AB-857B-4EE4-9ECE-2ECEDABC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915488" y="20467320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8D41931-5C5B-4CCF-9B9C-C4319AD43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915488" y="20467320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2F24585D-CB22-427C-B3A6-176434D6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915488" y="19476720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24A27D33-AFB8-4B81-A327-F94D529CE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915488" y="17571720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317463</xdr:colOff>
      <xdr:row>71</xdr:row>
      <xdr:rowOff>84365</xdr:rowOff>
    </xdr:from>
    <xdr:to>
      <xdr:col>1</xdr:col>
      <xdr:colOff>874059</xdr:colOff>
      <xdr:row>71</xdr:row>
      <xdr:rowOff>938893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408632B-6F62-44EF-9FD5-768AE1F33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0606" y="56118579"/>
          <a:ext cx="556596" cy="854528"/>
        </a:xfrm>
        <a:prstGeom prst="rect">
          <a:avLst/>
        </a:prstGeom>
      </xdr:spPr>
    </xdr:pic>
    <xdr:clientData/>
  </xdr:twoCellAnchor>
  <xdr:twoCellAnchor>
    <xdr:from>
      <xdr:col>1</xdr:col>
      <xdr:colOff>136152</xdr:colOff>
      <xdr:row>57</xdr:row>
      <xdr:rowOff>0</xdr:rowOff>
    </xdr:from>
    <xdr:to>
      <xdr:col>1</xdr:col>
      <xdr:colOff>1041024</xdr:colOff>
      <xdr:row>57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90D50B4-9158-4F5D-8185-F78C60114A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95" b="34762"/>
        <a:stretch/>
      </xdr:blipFill>
      <xdr:spPr>
        <a:xfrm>
          <a:off x="978162" y="58041540"/>
          <a:ext cx="899157" cy="0"/>
        </a:xfrm>
        <a:prstGeom prst="rect">
          <a:avLst/>
        </a:prstGeom>
      </xdr:spPr>
    </xdr:pic>
    <xdr:clientData/>
  </xdr:twoCellAnchor>
  <xdr:twoCellAnchor>
    <xdr:from>
      <xdr:col>1</xdr:col>
      <xdr:colOff>146416</xdr:colOff>
      <xdr:row>59</xdr:row>
      <xdr:rowOff>0</xdr:rowOff>
    </xdr:from>
    <xdr:to>
      <xdr:col>1</xdr:col>
      <xdr:colOff>938893</xdr:colOff>
      <xdr:row>59</xdr:row>
      <xdr:rowOff>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DF9D1E38-5C37-4A1B-9D13-F1492FC0E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84" b="9581"/>
        <a:stretch/>
      </xdr:blipFill>
      <xdr:spPr>
        <a:xfrm>
          <a:off x="986521" y="61363860"/>
          <a:ext cx="792477" cy="0"/>
        </a:xfrm>
        <a:prstGeom prst="rect">
          <a:avLst/>
        </a:prstGeom>
      </xdr:spPr>
    </xdr:pic>
    <xdr:clientData/>
  </xdr:twoCellAnchor>
  <xdr:twoCellAnchor>
    <xdr:from>
      <xdr:col>1</xdr:col>
      <xdr:colOff>357121</xdr:colOff>
      <xdr:row>59</xdr:row>
      <xdr:rowOff>17585</xdr:rowOff>
    </xdr:from>
    <xdr:to>
      <xdr:col>1</xdr:col>
      <xdr:colOff>786700</xdr:colOff>
      <xdr:row>59</xdr:row>
      <xdr:rowOff>1085850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98F34C04-3081-43B5-8819-34E6A2061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2" t="5262" r="30120" b="7724"/>
        <a:stretch/>
      </xdr:blipFill>
      <xdr:spPr>
        <a:xfrm>
          <a:off x="1193416" y="61385255"/>
          <a:ext cx="433389" cy="1068265"/>
        </a:xfrm>
        <a:prstGeom prst="rect">
          <a:avLst/>
        </a:prstGeom>
      </xdr:spPr>
    </xdr:pic>
    <xdr:clientData/>
  </xdr:twoCellAnchor>
  <xdr:twoCellAnchor>
    <xdr:from>
      <xdr:col>1</xdr:col>
      <xdr:colOff>330062</xdr:colOff>
      <xdr:row>59</xdr:row>
      <xdr:rowOff>1095375</xdr:rowOff>
    </xdr:from>
    <xdr:to>
      <xdr:col>1</xdr:col>
      <xdr:colOff>811411</xdr:colOff>
      <xdr:row>60</xdr:row>
      <xdr:rowOff>1095375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6E79628F-51AA-47F6-9540-A5DFD63F8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3" t="1815" r="30475" b="7902"/>
        <a:stretch/>
      </xdr:blipFill>
      <xdr:spPr>
        <a:xfrm>
          <a:off x="1170167" y="62461140"/>
          <a:ext cx="477539" cy="1104900"/>
        </a:xfrm>
        <a:prstGeom prst="rect">
          <a:avLst/>
        </a:prstGeom>
      </xdr:spPr>
    </xdr:pic>
    <xdr:clientData/>
  </xdr:twoCellAnchor>
  <xdr:twoCellAnchor>
    <xdr:from>
      <xdr:col>1</xdr:col>
      <xdr:colOff>331304</xdr:colOff>
      <xdr:row>60</xdr:row>
      <xdr:rowOff>1095375</xdr:rowOff>
    </xdr:from>
    <xdr:to>
      <xdr:col>1</xdr:col>
      <xdr:colOff>786847</xdr:colOff>
      <xdr:row>61</xdr:row>
      <xdr:rowOff>1058932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58117B7F-F436-4C0E-B6A4-F190FDCD1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11" r="29230" b="6955"/>
        <a:stretch/>
      </xdr:blipFill>
      <xdr:spPr>
        <a:xfrm>
          <a:off x="1171409" y="63566040"/>
          <a:ext cx="455543" cy="1068457"/>
        </a:xfrm>
        <a:prstGeom prst="rect">
          <a:avLst/>
        </a:prstGeom>
      </xdr:spPr>
    </xdr:pic>
    <xdr:clientData/>
  </xdr:twoCellAnchor>
  <xdr:twoCellAnchor>
    <xdr:from>
      <xdr:col>1</xdr:col>
      <xdr:colOff>391896</xdr:colOff>
      <xdr:row>57</xdr:row>
      <xdr:rowOff>19545</xdr:rowOff>
    </xdr:from>
    <xdr:to>
      <xdr:col>1</xdr:col>
      <xdr:colOff>770802</xdr:colOff>
      <xdr:row>57</xdr:row>
      <xdr:rowOff>1083079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482C15CB-2277-4292-A526-9D8A1C74F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55" t="5700" r="30740" b="6624"/>
        <a:stretch/>
      </xdr:blipFill>
      <xdr:spPr>
        <a:xfrm>
          <a:off x="1228191" y="59177415"/>
          <a:ext cx="378906" cy="1063534"/>
        </a:xfrm>
        <a:prstGeom prst="rect">
          <a:avLst/>
        </a:prstGeom>
      </xdr:spPr>
    </xdr:pic>
    <xdr:clientData/>
  </xdr:twoCellAnchor>
  <xdr:twoCellAnchor>
    <xdr:from>
      <xdr:col>1</xdr:col>
      <xdr:colOff>373658</xdr:colOff>
      <xdr:row>58</xdr:row>
      <xdr:rowOff>23114</xdr:rowOff>
    </xdr:from>
    <xdr:to>
      <xdr:col>1</xdr:col>
      <xdr:colOff>776266</xdr:colOff>
      <xdr:row>58</xdr:row>
      <xdr:rowOff>1070865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37C8A551-B75A-4DE5-A60C-6F647BF16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37" t="6139" r="30074" b="8315"/>
        <a:stretch/>
      </xdr:blipFill>
      <xdr:spPr>
        <a:xfrm>
          <a:off x="1213763" y="60285884"/>
          <a:ext cx="398798" cy="1043941"/>
        </a:xfrm>
        <a:prstGeom prst="rect">
          <a:avLst/>
        </a:prstGeom>
      </xdr:spPr>
    </xdr:pic>
    <xdr:clientData/>
  </xdr:twoCellAnchor>
  <xdr:twoCellAnchor>
    <xdr:from>
      <xdr:col>1</xdr:col>
      <xdr:colOff>455245</xdr:colOff>
      <xdr:row>41</xdr:row>
      <xdr:rowOff>63407</xdr:rowOff>
    </xdr:from>
    <xdr:to>
      <xdr:col>1</xdr:col>
      <xdr:colOff>861554</xdr:colOff>
      <xdr:row>41</xdr:row>
      <xdr:rowOff>1092272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937AAC8A-8D8C-4D0C-91DD-01F19D010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00" t="6238" r="30429" b="8899"/>
        <a:stretch/>
      </xdr:blipFill>
      <xdr:spPr>
        <a:xfrm>
          <a:off x="1293445" y="40390352"/>
          <a:ext cx="410119" cy="1028865"/>
        </a:xfrm>
        <a:prstGeom prst="rect">
          <a:avLst/>
        </a:prstGeom>
      </xdr:spPr>
    </xdr:pic>
    <xdr:clientData/>
  </xdr:twoCellAnchor>
  <xdr:twoCellAnchor>
    <xdr:from>
      <xdr:col>1</xdr:col>
      <xdr:colOff>450803</xdr:colOff>
      <xdr:row>42</xdr:row>
      <xdr:rowOff>21499</xdr:rowOff>
    </xdr:from>
    <xdr:to>
      <xdr:col>1</xdr:col>
      <xdr:colOff>915173</xdr:colOff>
      <xdr:row>42</xdr:row>
      <xdr:rowOff>1102179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89771F71-C0E4-4515-B748-D0F01FE0E0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92" t="5617" r="27648" b="8114"/>
        <a:stretch/>
      </xdr:blipFill>
      <xdr:spPr>
        <a:xfrm>
          <a:off x="1290908" y="41462869"/>
          <a:ext cx="462465" cy="1076870"/>
        </a:xfrm>
        <a:prstGeom prst="rect">
          <a:avLst/>
        </a:prstGeom>
      </xdr:spPr>
    </xdr:pic>
    <xdr:clientData/>
  </xdr:twoCellAnchor>
  <xdr:twoCellAnchor>
    <xdr:from>
      <xdr:col>1</xdr:col>
      <xdr:colOff>488457</xdr:colOff>
      <xdr:row>43</xdr:row>
      <xdr:rowOff>24847</xdr:rowOff>
    </xdr:from>
    <xdr:to>
      <xdr:col>1</xdr:col>
      <xdr:colOff>921650</xdr:colOff>
      <xdr:row>43</xdr:row>
      <xdr:rowOff>1093303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B6B126D5-A8AD-4CCC-9D2C-CB0EF5995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30" t="6136" r="26984" b="8254"/>
        <a:stretch/>
      </xdr:blipFill>
      <xdr:spPr>
        <a:xfrm>
          <a:off x="1328562" y="42576832"/>
          <a:ext cx="429383" cy="1068456"/>
        </a:xfrm>
        <a:prstGeom prst="rect">
          <a:avLst/>
        </a:prstGeom>
      </xdr:spPr>
    </xdr:pic>
    <xdr:clientData/>
  </xdr:twoCellAnchor>
  <xdr:twoCellAnchor>
    <xdr:from>
      <xdr:col>1</xdr:col>
      <xdr:colOff>459409</xdr:colOff>
      <xdr:row>44</xdr:row>
      <xdr:rowOff>31353</xdr:rowOff>
    </xdr:from>
    <xdr:to>
      <xdr:col>1</xdr:col>
      <xdr:colOff>848691</xdr:colOff>
      <xdr:row>44</xdr:row>
      <xdr:rowOff>1061067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D059F6EF-5C7C-4423-949E-AE65DE157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11" t="7844" r="29957" b="7655"/>
        <a:stretch/>
      </xdr:blipFill>
      <xdr:spPr>
        <a:xfrm>
          <a:off x="1297609" y="43688238"/>
          <a:ext cx="387377" cy="1029714"/>
        </a:xfrm>
        <a:prstGeom prst="rect">
          <a:avLst/>
        </a:prstGeom>
      </xdr:spPr>
    </xdr:pic>
    <xdr:clientData/>
  </xdr:twoCellAnchor>
  <xdr:twoCellAnchor>
    <xdr:from>
      <xdr:col>1</xdr:col>
      <xdr:colOff>438760</xdr:colOff>
      <xdr:row>45</xdr:row>
      <xdr:rowOff>23366</xdr:rowOff>
    </xdr:from>
    <xdr:to>
      <xdr:col>1</xdr:col>
      <xdr:colOff>909707</xdr:colOff>
      <xdr:row>45</xdr:row>
      <xdr:rowOff>1079580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F30EFB00-D3D4-4372-9C1C-F2FDF1AC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70" y="44787056"/>
          <a:ext cx="467137" cy="1050499"/>
        </a:xfrm>
        <a:prstGeom prst="rect">
          <a:avLst/>
        </a:prstGeom>
      </xdr:spPr>
    </xdr:pic>
    <xdr:clientData/>
  </xdr:twoCellAnchor>
  <xdr:twoCellAnchor>
    <xdr:from>
      <xdr:col>1</xdr:col>
      <xdr:colOff>411545</xdr:colOff>
      <xdr:row>46</xdr:row>
      <xdr:rowOff>5914</xdr:rowOff>
    </xdr:from>
    <xdr:to>
      <xdr:col>1</xdr:col>
      <xdr:colOff>877978</xdr:colOff>
      <xdr:row>46</xdr:row>
      <xdr:rowOff>1074371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2FE52837-3883-43B8-98F2-9418638B22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08" t="6550" r="27948" b="7423"/>
        <a:stretch/>
      </xdr:blipFill>
      <xdr:spPr>
        <a:xfrm>
          <a:off x="1251650" y="45868789"/>
          <a:ext cx="464528" cy="1068457"/>
        </a:xfrm>
        <a:prstGeom prst="rect">
          <a:avLst/>
        </a:prstGeom>
      </xdr:spPr>
    </xdr:pic>
    <xdr:clientData/>
  </xdr:twoCellAnchor>
  <xdr:twoCellAnchor>
    <xdr:from>
      <xdr:col>1</xdr:col>
      <xdr:colOff>465087</xdr:colOff>
      <xdr:row>46</xdr:row>
      <xdr:rowOff>1099812</xdr:rowOff>
    </xdr:from>
    <xdr:to>
      <xdr:col>1</xdr:col>
      <xdr:colOff>876032</xdr:colOff>
      <xdr:row>47</xdr:row>
      <xdr:rowOff>1063368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DC193170-EED5-4074-A7F2-2E6CEB2CB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30" t="6172" r="28704" b="7160"/>
        <a:stretch/>
      </xdr:blipFill>
      <xdr:spPr>
        <a:xfrm>
          <a:off x="1301382" y="46966497"/>
          <a:ext cx="412850" cy="1066551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49</xdr:row>
      <xdr:rowOff>67313</xdr:rowOff>
    </xdr:from>
    <xdr:to>
      <xdr:col>1</xdr:col>
      <xdr:colOff>851040</xdr:colOff>
      <xdr:row>49</xdr:row>
      <xdr:rowOff>1064962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5749B3D0-5922-44E2-8404-799CF7C03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03" t="11662" r="28905" b="12212"/>
        <a:stretch/>
      </xdr:blipFill>
      <xdr:spPr>
        <a:xfrm>
          <a:off x="1264920" y="49248698"/>
          <a:ext cx="422415" cy="995744"/>
        </a:xfrm>
        <a:prstGeom prst="rect">
          <a:avLst/>
        </a:prstGeom>
      </xdr:spPr>
    </xdr:pic>
    <xdr:clientData/>
  </xdr:twoCellAnchor>
  <xdr:twoCellAnchor>
    <xdr:from>
      <xdr:col>1</xdr:col>
      <xdr:colOff>422829</xdr:colOff>
      <xdr:row>50</xdr:row>
      <xdr:rowOff>68745</xdr:rowOff>
    </xdr:from>
    <xdr:to>
      <xdr:col>1</xdr:col>
      <xdr:colOff>839580</xdr:colOff>
      <xdr:row>50</xdr:row>
      <xdr:rowOff>1079222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FF433177-2F16-4373-B2DF-16AC2F867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07" t="11304" r="29620" b="11739"/>
        <a:stretch/>
      </xdr:blipFill>
      <xdr:spPr>
        <a:xfrm>
          <a:off x="1261029" y="50355030"/>
          <a:ext cx="416751" cy="1006667"/>
        </a:xfrm>
        <a:prstGeom prst="rect">
          <a:avLst/>
        </a:prstGeom>
      </xdr:spPr>
    </xdr:pic>
    <xdr:clientData/>
  </xdr:twoCellAnchor>
  <xdr:twoCellAnchor>
    <xdr:from>
      <xdr:col>1</xdr:col>
      <xdr:colOff>408747</xdr:colOff>
      <xdr:row>50</xdr:row>
      <xdr:rowOff>1097443</xdr:rowOff>
    </xdr:from>
    <xdr:to>
      <xdr:col>1</xdr:col>
      <xdr:colOff>847726</xdr:colOff>
      <xdr:row>51</xdr:row>
      <xdr:rowOff>1093303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585E37B4-633E-476D-887A-C44FCAA55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70" t="11982" r="28577" b="3113"/>
        <a:stretch/>
      </xdr:blipFill>
      <xdr:spPr>
        <a:xfrm>
          <a:off x="1248852" y="51383728"/>
          <a:ext cx="435169" cy="1100760"/>
        </a:xfrm>
        <a:prstGeom prst="rect">
          <a:avLst/>
        </a:prstGeom>
      </xdr:spPr>
    </xdr:pic>
    <xdr:clientData/>
  </xdr:twoCellAnchor>
  <xdr:twoCellAnchor>
    <xdr:from>
      <xdr:col>1</xdr:col>
      <xdr:colOff>435664</xdr:colOff>
      <xdr:row>48</xdr:row>
      <xdr:rowOff>7040</xdr:rowOff>
    </xdr:from>
    <xdr:to>
      <xdr:col>1</xdr:col>
      <xdr:colOff>852480</xdr:colOff>
      <xdr:row>49</xdr:row>
      <xdr:rowOff>7038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BA9EB4CF-B710-4C46-9724-5151E9D4C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92" t="6038" r="29672" b="6775"/>
        <a:stretch/>
      </xdr:blipFill>
      <xdr:spPr>
        <a:xfrm>
          <a:off x="1277674" y="48079715"/>
          <a:ext cx="411101" cy="1104898"/>
        </a:xfrm>
        <a:prstGeom prst="rect">
          <a:avLst/>
        </a:prstGeom>
      </xdr:spPr>
    </xdr:pic>
    <xdr:clientData/>
  </xdr:twoCellAnchor>
  <xdr:twoCellAnchor>
    <xdr:from>
      <xdr:col>1</xdr:col>
      <xdr:colOff>367199</xdr:colOff>
      <xdr:row>52</xdr:row>
      <xdr:rowOff>55728</xdr:rowOff>
    </xdr:from>
    <xdr:to>
      <xdr:col>1</xdr:col>
      <xdr:colOff>854605</xdr:colOff>
      <xdr:row>52</xdr:row>
      <xdr:rowOff>1085640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AC6973D5-372D-4939-931E-F71074A12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6" t="6649" r="29157" b="6830"/>
        <a:stretch/>
      </xdr:blipFill>
      <xdr:spPr>
        <a:xfrm>
          <a:off x="1207304" y="52553718"/>
          <a:ext cx="489311" cy="1029912"/>
        </a:xfrm>
        <a:prstGeom prst="rect">
          <a:avLst/>
        </a:prstGeom>
      </xdr:spPr>
    </xdr:pic>
    <xdr:clientData/>
  </xdr:twoCellAnchor>
  <xdr:twoCellAnchor>
    <xdr:from>
      <xdr:col>1</xdr:col>
      <xdr:colOff>395928</xdr:colOff>
      <xdr:row>53</xdr:row>
      <xdr:rowOff>57724</xdr:rowOff>
    </xdr:from>
    <xdr:to>
      <xdr:col>1</xdr:col>
      <xdr:colOff>814213</xdr:colOff>
      <xdr:row>54</xdr:row>
      <xdr:rowOff>0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A4D84ABE-6060-4BDA-8839-C4600C2C9C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7" t="8047" r="28437" b="6961"/>
        <a:stretch/>
      </xdr:blipFill>
      <xdr:spPr>
        <a:xfrm>
          <a:off x="1237938" y="53668234"/>
          <a:ext cx="412570" cy="1050986"/>
        </a:xfrm>
        <a:prstGeom prst="rect">
          <a:avLst/>
        </a:prstGeom>
      </xdr:spPr>
    </xdr:pic>
    <xdr:clientData/>
  </xdr:twoCellAnchor>
  <xdr:twoCellAnchor>
    <xdr:from>
      <xdr:col>1</xdr:col>
      <xdr:colOff>396591</xdr:colOff>
      <xdr:row>54</xdr:row>
      <xdr:rowOff>16565</xdr:rowOff>
    </xdr:from>
    <xdr:to>
      <xdr:col>1</xdr:col>
      <xdr:colOff>818483</xdr:colOff>
      <xdr:row>54</xdr:row>
      <xdr:rowOff>1076739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99F4B520-A227-4D2B-9E25-75BB718CD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91" t="6804" r="27342" b="7737"/>
        <a:stretch/>
      </xdr:blipFill>
      <xdr:spPr>
        <a:xfrm>
          <a:off x="1238601" y="54739595"/>
          <a:ext cx="421892" cy="1054459"/>
        </a:xfrm>
        <a:prstGeom prst="rect">
          <a:avLst/>
        </a:prstGeom>
      </xdr:spPr>
    </xdr:pic>
    <xdr:clientData/>
  </xdr:twoCellAnchor>
  <xdr:twoCellAnchor>
    <xdr:from>
      <xdr:col>1</xdr:col>
      <xdr:colOff>331304</xdr:colOff>
      <xdr:row>55</xdr:row>
      <xdr:rowOff>0</xdr:rowOff>
    </xdr:from>
    <xdr:to>
      <xdr:col>1</xdr:col>
      <xdr:colOff>803414</xdr:colOff>
      <xdr:row>55</xdr:row>
      <xdr:rowOff>16565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38A59023-72AB-46B0-B535-981B94F880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97" t="3024" r="26453" b="7209"/>
        <a:stretch/>
      </xdr:blipFill>
      <xdr:spPr>
        <a:xfrm>
          <a:off x="1171409" y="55824120"/>
          <a:ext cx="470205" cy="20375"/>
        </a:xfrm>
        <a:prstGeom prst="rect">
          <a:avLst/>
        </a:prstGeom>
      </xdr:spPr>
    </xdr:pic>
    <xdr:clientData/>
  </xdr:twoCellAnchor>
  <xdr:twoCellAnchor>
    <xdr:from>
      <xdr:col>1</xdr:col>
      <xdr:colOff>356152</xdr:colOff>
      <xdr:row>55</xdr:row>
      <xdr:rowOff>12150</xdr:rowOff>
    </xdr:from>
    <xdr:to>
      <xdr:col>1</xdr:col>
      <xdr:colOff>786847</xdr:colOff>
      <xdr:row>55</xdr:row>
      <xdr:rowOff>1109870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B6844F66-D085-4FD7-B0EF-9C46B729D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45" t="6734" r="30094" b="8525"/>
        <a:stretch/>
      </xdr:blipFill>
      <xdr:spPr>
        <a:xfrm>
          <a:off x="1192447" y="55834365"/>
          <a:ext cx="434505" cy="1097720"/>
        </a:xfrm>
        <a:prstGeom prst="rect">
          <a:avLst/>
        </a:prstGeom>
      </xdr:spPr>
    </xdr:pic>
    <xdr:clientData/>
  </xdr:twoCellAnchor>
  <xdr:oneCellAnchor>
    <xdr:from>
      <xdr:col>1</xdr:col>
      <xdr:colOff>390526</xdr:colOff>
      <xdr:row>56</xdr:row>
      <xdr:rowOff>5126</xdr:rowOff>
    </xdr:from>
    <xdr:ext cx="431141" cy="1084383"/>
    <xdr:pic>
      <xdr:nvPicPr>
        <xdr:cNvPr id="105" name="Imagem 104">
          <a:extLst>
            <a:ext uri="{FF2B5EF4-FFF2-40B4-BE49-F238E27FC236}">
              <a16:creationId xmlns:a16="http://schemas.microsoft.com/office/drawing/2014/main" id="{3A6D513D-49EB-42AB-AAD5-5D6D3E1F6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0" t="4602" r="27655" b="7257"/>
        <a:stretch/>
      </xdr:blipFill>
      <xdr:spPr>
        <a:xfrm>
          <a:off x="1226821" y="56939861"/>
          <a:ext cx="431141" cy="1084383"/>
        </a:xfrm>
        <a:prstGeom prst="rect">
          <a:avLst/>
        </a:prstGeom>
      </xdr:spPr>
    </xdr:pic>
    <xdr:clientData/>
  </xdr:one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F3EFB9A1-CF19-46A3-BDB8-967A94BDD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676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746B24B0-A49C-44B9-8745-FC2EA1DD7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676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501286FA-032B-41B4-BD2D-D28FCBB41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0670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2D84CB99-962C-4F79-9934-CC30D738E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0670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7800A02C-78F4-4418-A3EB-7C5775538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676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6C8FC9DE-B663-47A2-B8C1-65B5300D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676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71DA2658-3A4E-4948-B293-39DBE8A44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0670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94FBC5D0-8D55-4663-AE9F-F527FE7C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80670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340178</xdr:colOff>
      <xdr:row>67</xdr:row>
      <xdr:rowOff>68035</xdr:rowOff>
    </xdr:from>
    <xdr:to>
      <xdr:col>1</xdr:col>
      <xdr:colOff>957882</xdr:colOff>
      <xdr:row>67</xdr:row>
      <xdr:rowOff>1034143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169AD494-1A05-608B-EDF2-557A5A1E5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06" t="6898" r="17543" b="8862"/>
        <a:stretch/>
      </xdr:blipFill>
      <xdr:spPr>
        <a:xfrm>
          <a:off x="993321" y="66892714"/>
          <a:ext cx="617704" cy="966108"/>
        </a:xfrm>
        <a:prstGeom prst="rect">
          <a:avLst/>
        </a:prstGeom>
      </xdr:spPr>
    </xdr:pic>
    <xdr:clientData/>
  </xdr:twoCellAnchor>
  <xdr:twoCellAnchor>
    <xdr:from>
      <xdr:col>1</xdr:col>
      <xdr:colOff>226547</xdr:colOff>
      <xdr:row>28</xdr:row>
      <xdr:rowOff>0</xdr:rowOff>
    </xdr:from>
    <xdr:to>
      <xdr:col>1</xdr:col>
      <xdr:colOff>834136</xdr:colOff>
      <xdr:row>28</xdr:row>
      <xdr:rowOff>0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C0567464-0E13-4C6C-B1C8-4349FFB49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87" t="16968" r="13783" b="16456"/>
        <a:stretch/>
      </xdr:blipFill>
      <xdr:spPr>
        <a:xfrm rot="422274">
          <a:off x="879690" y="25592540"/>
          <a:ext cx="607589" cy="380517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D39D7BE1-5D9A-4E93-BFA3-3DBA2B432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8178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C44DD6DD-65EF-453D-89D1-1E439CF8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8178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C125E235-C45F-4774-8647-DC91B067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8178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2F75712C-ACBF-460F-9BBE-3B6A81833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8178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4756DCB5-2F7F-4413-B4EC-EF880A15D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8178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C87FEB9A-8D29-44EF-AE92-2B340647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958340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A0C40000-AC55-4765-B70C-3F0F80F0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958340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DBDF48E4-933F-4FB2-8732-834E293E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958340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825D50BE-3BE9-42B0-86D7-7BCC3C20F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958340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8" name="Imagem 127">
          <a:extLst>
            <a:ext uri="{FF2B5EF4-FFF2-40B4-BE49-F238E27FC236}">
              <a16:creationId xmlns:a16="http://schemas.microsoft.com/office/drawing/2014/main" id="{7177181A-1A7C-48AB-BEF7-EF6190BA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1958340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54543323-4107-41DF-9974-B563213E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200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1" name="Imagem 130">
          <a:extLst>
            <a:ext uri="{FF2B5EF4-FFF2-40B4-BE49-F238E27FC236}">
              <a16:creationId xmlns:a16="http://schemas.microsoft.com/office/drawing/2014/main" id="{63F1208B-15D7-4E8D-AC5B-BE214EF2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200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2" name="Imagem 131">
          <a:extLst>
            <a:ext uri="{FF2B5EF4-FFF2-40B4-BE49-F238E27FC236}">
              <a16:creationId xmlns:a16="http://schemas.microsoft.com/office/drawing/2014/main" id="{0A8F9729-D088-482B-A242-988E5BE57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200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73B0F743-444B-4D6D-B082-C2118C66B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200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4" name="Imagem 133">
          <a:extLst>
            <a:ext uri="{FF2B5EF4-FFF2-40B4-BE49-F238E27FC236}">
              <a16:creationId xmlns:a16="http://schemas.microsoft.com/office/drawing/2014/main" id="{F961C646-B3CD-44AA-AFF8-DDB425688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20062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215714</xdr:colOff>
      <xdr:row>11</xdr:row>
      <xdr:rowOff>76761</xdr:rowOff>
    </xdr:from>
    <xdr:to>
      <xdr:col>1</xdr:col>
      <xdr:colOff>1127202</xdr:colOff>
      <xdr:row>11</xdr:row>
      <xdr:rowOff>731744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C832D527-E354-4B4F-A67B-660FBCD4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939" y="3343836"/>
          <a:ext cx="911488" cy="654983"/>
        </a:xfrm>
        <a:prstGeom prst="rect">
          <a:avLst/>
        </a:prstGeom>
      </xdr:spPr>
    </xdr:pic>
    <xdr:clientData/>
  </xdr:twoCellAnchor>
  <xdr:twoCellAnchor>
    <xdr:from>
      <xdr:col>1</xdr:col>
      <xdr:colOff>205068</xdr:colOff>
      <xdr:row>12</xdr:row>
      <xdr:rowOff>66954</xdr:rowOff>
    </xdr:from>
    <xdr:to>
      <xdr:col>1</xdr:col>
      <xdr:colOff>1116556</xdr:colOff>
      <xdr:row>12</xdr:row>
      <xdr:rowOff>718016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58507F20-879D-4A8F-A730-EAD0D85D2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2293" y="4086504"/>
          <a:ext cx="911488" cy="651062"/>
        </a:xfrm>
        <a:prstGeom prst="rect">
          <a:avLst/>
        </a:prstGeom>
      </xdr:spPr>
    </xdr:pic>
    <xdr:clientData/>
  </xdr:twoCellAnchor>
  <xdr:twoCellAnchor>
    <xdr:from>
      <xdr:col>1</xdr:col>
      <xdr:colOff>166968</xdr:colOff>
      <xdr:row>13</xdr:row>
      <xdr:rowOff>55469</xdr:rowOff>
    </xdr:from>
    <xdr:to>
      <xdr:col>1</xdr:col>
      <xdr:colOff>1078449</xdr:colOff>
      <xdr:row>13</xdr:row>
      <xdr:rowOff>706527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1D047B23-353B-4910-AEFA-61428A068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93" y="9323294"/>
          <a:ext cx="911481" cy="651058"/>
        </a:xfrm>
        <a:prstGeom prst="rect">
          <a:avLst/>
        </a:prstGeom>
      </xdr:spPr>
    </xdr:pic>
    <xdr:clientData/>
  </xdr:twoCellAnchor>
  <xdr:twoCellAnchor>
    <xdr:from>
      <xdr:col>1</xdr:col>
      <xdr:colOff>138393</xdr:colOff>
      <xdr:row>14</xdr:row>
      <xdr:rowOff>45944</xdr:rowOff>
    </xdr:from>
    <xdr:to>
      <xdr:col>1</xdr:col>
      <xdr:colOff>1049874</xdr:colOff>
      <xdr:row>14</xdr:row>
      <xdr:rowOff>697001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5C11F105-B052-4892-AE17-7E15A39D4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5618" y="10066244"/>
          <a:ext cx="911481" cy="651057"/>
        </a:xfrm>
        <a:prstGeom prst="rect">
          <a:avLst/>
        </a:prstGeom>
      </xdr:spPr>
    </xdr:pic>
    <xdr:clientData/>
  </xdr:twoCellAnchor>
  <xdr:twoCellAnchor>
    <xdr:from>
      <xdr:col>1</xdr:col>
      <xdr:colOff>215714</xdr:colOff>
      <xdr:row>11</xdr:row>
      <xdr:rowOff>76761</xdr:rowOff>
    </xdr:from>
    <xdr:to>
      <xdr:col>1</xdr:col>
      <xdr:colOff>1127202</xdr:colOff>
      <xdr:row>11</xdr:row>
      <xdr:rowOff>731744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E4A0FBDC-988B-48EC-80C6-AEB71599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939" y="3343836"/>
          <a:ext cx="911488" cy="654983"/>
        </a:xfrm>
        <a:prstGeom prst="rect">
          <a:avLst/>
        </a:prstGeom>
      </xdr:spPr>
    </xdr:pic>
    <xdr:clientData/>
  </xdr:twoCellAnchor>
  <xdr:twoCellAnchor>
    <xdr:from>
      <xdr:col>1</xdr:col>
      <xdr:colOff>205068</xdr:colOff>
      <xdr:row>12</xdr:row>
      <xdr:rowOff>66954</xdr:rowOff>
    </xdr:from>
    <xdr:to>
      <xdr:col>1</xdr:col>
      <xdr:colOff>1116556</xdr:colOff>
      <xdr:row>12</xdr:row>
      <xdr:rowOff>718016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63D0FC0-A342-484C-998D-1BB71437A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2293" y="4086504"/>
          <a:ext cx="911488" cy="651062"/>
        </a:xfrm>
        <a:prstGeom prst="rect">
          <a:avLst/>
        </a:prstGeom>
      </xdr:spPr>
    </xdr:pic>
    <xdr:clientData/>
  </xdr:twoCellAnchor>
  <xdr:twoCellAnchor>
    <xdr:from>
      <xdr:col>1</xdr:col>
      <xdr:colOff>166968</xdr:colOff>
      <xdr:row>13</xdr:row>
      <xdr:rowOff>55469</xdr:rowOff>
    </xdr:from>
    <xdr:to>
      <xdr:col>1</xdr:col>
      <xdr:colOff>1078449</xdr:colOff>
      <xdr:row>13</xdr:row>
      <xdr:rowOff>706527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524A05B4-EF66-4A4C-B344-C852D2E39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4193" y="9323294"/>
          <a:ext cx="911481" cy="651058"/>
        </a:xfrm>
        <a:prstGeom prst="rect">
          <a:avLst/>
        </a:prstGeom>
      </xdr:spPr>
    </xdr:pic>
    <xdr:clientData/>
  </xdr:twoCellAnchor>
  <xdr:twoCellAnchor>
    <xdr:from>
      <xdr:col>1</xdr:col>
      <xdr:colOff>138393</xdr:colOff>
      <xdr:row>14</xdr:row>
      <xdr:rowOff>45944</xdr:rowOff>
    </xdr:from>
    <xdr:to>
      <xdr:col>1</xdr:col>
      <xdr:colOff>1049874</xdr:colOff>
      <xdr:row>14</xdr:row>
      <xdr:rowOff>697001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35C9320D-1184-4F2A-9A47-E9337EBE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5618" y="10066244"/>
          <a:ext cx="911481" cy="651057"/>
        </a:xfrm>
        <a:prstGeom prst="rect">
          <a:avLst/>
        </a:prstGeom>
      </xdr:spPr>
    </xdr:pic>
    <xdr:clientData/>
  </xdr:twoCellAnchor>
  <xdr:twoCellAnchor>
    <xdr:from>
      <xdr:col>1</xdr:col>
      <xdr:colOff>128869</xdr:colOff>
      <xdr:row>15</xdr:row>
      <xdr:rowOff>45944</xdr:rowOff>
    </xdr:from>
    <xdr:to>
      <xdr:col>1</xdr:col>
      <xdr:colOff>1040348</xdr:colOff>
      <xdr:row>15</xdr:row>
      <xdr:rowOff>697001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221F137E-6912-42E1-943C-80E48EB3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094" y="10818719"/>
          <a:ext cx="911479" cy="651057"/>
        </a:xfrm>
        <a:prstGeom prst="rect">
          <a:avLst/>
        </a:prstGeom>
      </xdr:spPr>
    </xdr:pic>
    <xdr:clientData/>
  </xdr:twoCellAnchor>
  <xdr:twoCellAnchor>
    <xdr:from>
      <xdr:col>1</xdr:col>
      <xdr:colOff>128869</xdr:colOff>
      <xdr:row>15</xdr:row>
      <xdr:rowOff>45944</xdr:rowOff>
    </xdr:from>
    <xdr:to>
      <xdr:col>1</xdr:col>
      <xdr:colOff>1040348</xdr:colOff>
      <xdr:row>15</xdr:row>
      <xdr:rowOff>697001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3CA0AE89-8CA5-446E-A550-AD3365BF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094" y="10818719"/>
          <a:ext cx="911479" cy="651057"/>
        </a:xfrm>
        <a:prstGeom prst="rect">
          <a:avLst/>
        </a:prstGeom>
      </xdr:spPr>
    </xdr:pic>
    <xdr:clientData/>
  </xdr:twoCellAnchor>
  <xdr:twoCellAnchor>
    <xdr:from>
      <xdr:col>1</xdr:col>
      <xdr:colOff>91521</xdr:colOff>
      <xdr:row>29</xdr:row>
      <xdr:rowOff>0</xdr:rowOff>
    </xdr:from>
    <xdr:to>
      <xdr:col>1</xdr:col>
      <xdr:colOff>1004013</xdr:colOff>
      <xdr:row>29</xdr:row>
      <xdr:rowOff>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8562A23D-4032-4830-AEB2-C64E3A0EF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95" b="34762"/>
        <a:stretch/>
      </xdr:blipFill>
      <xdr:spPr>
        <a:xfrm>
          <a:off x="933531" y="27500580"/>
          <a:ext cx="906777" cy="0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28</xdr:row>
      <xdr:rowOff>27215</xdr:rowOff>
    </xdr:from>
    <xdr:to>
      <xdr:col>1</xdr:col>
      <xdr:colOff>1172223</xdr:colOff>
      <xdr:row>28</xdr:row>
      <xdr:rowOff>598714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E280E35F-86DE-4667-883A-2947027E3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5" t="15268" r="-878" b="12868"/>
        <a:stretch/>
      </xdr:blipFill>
      <xdr:spPr>
        <a:xfrm>
          <a:off x="1016999" y="26882000"/>
          <a:ext cx="995329" cy="571499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29</xdr:row>
      <xdr:rowOff>24929</xdr:rowOff>
    </xdr:from>
    <xdr:to>
      <xdr:col>1</xdr:col>
      <xdr:colOff>1115785</xdr:colOff>
      <xdr:row>30</xdr:row>
      <xdr:rowOff>0</xdr:rowOff>
    </xdr:to>
    <xdr:pic>
      <xdr:nvPicPr>
        <xdr:cNvPr id="129" name="Imagem 128">
          <a:extLst>
            <a:ext uri="{FF2B5EF4-FFF2-40B4-BE49-F238E27FC236}">
              <a16:creationId xmlns:a16="http://schemas.microsoft.com/office/drawing/2014/main" id="{5137DD77-F1F6-4A49-844C-9DAB3787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" y="29470514"/>
          <a:ext cx="1014820" cy="630796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29</xdr:row>
      <xdr:rowOff>636891</xdr:rowOff>
    </xdr:from>
    <xdr:to>
      <xdr:col>1</xdr:col>
      <xdr:colOff>1156607</xdr:colOff>
      <xdr:row>30</xdr:row>
      <xdr:rowOff>0</xdr:rowOff>
    </xdr:to>
    <xdr:pic>
      <xdr:nvPicPr>
        <xdr:cNvPr id="135" name="Imagem 134">
          <a:extLst>
            <a:ext uri="{FF2B5EF4-FFF2-40B4-BE49-F238E27FC236}">
              <a16:creationId xmlns:a16="http://schemas.microsoft.com/office/drawing/2014/main" id="{131E8A80-3E94-479B-AA7B-A827B308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937" y="30082476"/>
          <a:ext cx="1074965" cy="654003"/>
        </a:xfrm>
        <a:prstGeom prst="rect">
          <a:avLst/>
        </a:prstGeom>
      </xdr:spPr>
    </xdr:pic>
    <xdr:clientData/>
  </xdr:twoCellAnchor>
  <xdr:twoCellAnchor>
    <xdr:from>
      <xdr:col>1</xdr:col>
      <xdr:colOff>95252</xdr:colOff>
      <xdr:row>30</xdr:row>
      <xdr:rowOff>0</xdr:rowOff>
    </xdr:from>
    <xdr:to>
      <xdr:col>1</xdr:col>
      <xdr:colOff>1217884</xdr:colOff>
      <xdr:row>31</xdr:row>
      <xdr:rowOff>0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E560F3CE-6E79-4E1E-B874-1D06E6992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2" y="30704302"/>
          <a:ext cx="1118822" cy="77038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A509067-030C-48D5-8582-04F3033A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7EEC8BF2-2D08-4C06-AD74-50827911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E7EDBC14-550E-4189-BC8C-C22D22D4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451F210B-91CD-4278-96EA-EB08F67C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D1B33C98-BA80-4E29-AC8D-716611F8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B432E35B-91BF-4267-ABFA-55EA1F09D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7" name="Imagem 136">
          <a:extLst>
            <a:ext uri="{FF2B5EF4-FFF2-40B4-BE49-F238E27FC236}">
              <a16:creationId xmlns:a16="http://schemas.microsoft.com/office/drawing/2014/main" id="{61D73412-4D20-4B8C-B41E-36DC42BEA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8" name="Imagem 137">
          <a:extLst>
            <a:ext uri="{FF2B5EF4-FFF2-40B4-BE49-F238E27FC236}">
              <a16:creationId xmlns:a16="http://schemas.microsoft.com/office/drawing/2014/main" id="{85756407-CB15-42A7-99C3-7FA064B5E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2590E00B-2633-4C06-B0F2-BD2C9FABA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C97C6536-4463-48EC-A64B-4CAB0E14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396DB746-7F07-4E64-A292-1A53C3C31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D9F8866B-FCFA-4B7B-9108-D211E5853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83EA19E7-9CAD-4119-8006-2AEFCFBC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44" name="Imagem 143">
          <a:extLst>
            <a:ext uri="{FF2B5EF4-FFF2-40B4-BE49-F238E27FC236}">
              <a16:creationId xmlns:a16="http://schemas.microsoft.com/office/drawing/2014/main" id="{F93F1B0E-B3CA-4F66-B371-D56CF1B5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24</xdr:row>
      <xdr:rowOff>0</xdr:rowOff>
    </xdr:from>
    <xdr:to>
      <xdr:col>1</xdr:col>
      <xdr:colOff>1324427</xdr:colOff>
      <xdr:row>24</xdr:row>
      <xdr:rowOff>0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29B44319-A9A9-4059-B9F9-AF97B478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896438" y="20093940"/>
          <a:ext cx="1268094" cy="0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23</xdr:row>
      <xdr:rowOff>78093</xdr:rowOff>
    </xdr:from>
    <xdr:to>
      <xdr:col>2</xdr:col>
      <xdr:colOff>68036</xdr:colOff>
      <xdr:row>23</xdr:row>
      <xdr:rowOff>503463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074D994D-AA7C-4701-A5B3-4994C33F08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" t="31454" r="-1542" b="31577"/>
        <a:stretch/>
      </xdr:blipFill>
      <xdr:spPr>
        <a:xfrm>
          <a:off x="896439" y="19600533"/>
          <a:ext cx="1368062" cy="423465"/>
        </a:xfrm>
        <a:prstGeom prst="rect">
          <a:avLst/>
        </a:prstGeom>
      </xdr:spPr>
    </xdr:pic>
    <xdr:clientData/>
  </xdr:twoCellAnchor>
  <xdr:twoCellAnchor>
    <xdr:from>
      <xdr:col>1</xdr:col>
      <xdr:colOff>299357</xdr:colOff>
      <xdr:row>35</xdr:row>
      <xdr:rowOff>87522</xdr:rowOff>
    </xdr:from>
    <xdr:to>
      <xdr:col>1</xdr:col>
      <xdr:colOff>911678</xdr:colOff>
      <xdr:row>35</xdr:row>
      <xdr:rowOff>857208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A673D96C-D9AC-4CF8-BE6E-A75772748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62" y="24728697"/>
          <a:ext cx="610416" cy="775401"/>
        </a:xfrm>
        <a:prstGeom prst="rect">
          <a:avLst/>
        </a:prstGeom>
      </xdr:spPr>
    </xdr:pic>
    <xdr:clientData/>
  </xdr:twoCellAnchor>
  <xdr:twoCellAnchor>
    <xdr:from>
      <xdr:col>1</xdr:col>
      <xdr:colOff>372836</xdr:colOff>
      <xdr:row>36</xdr:row>
      <xdr:rowOff>52144</xdr:rowOff>
    </xdr:from>
    <xdr:to>
      <xdr:col>1</xdr:col>
      <xdr:colOff>985156</xdr:colOff>
      <xdr:row>36</xdr:row>
      <xdr:rowOff>821829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D32589A9-F09B-43BD-A247-737B7609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2941" y="27360319"/>
          <a:ext cx="612320" cy="77540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AE07ABE-4A61-4E8A-9ADE-4420DDC6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62481379-0024-45B8-A5B0-D495670EA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3CD25772-97CD-49DE-A342-387DDEE3B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DC91F149-A3E6-4BF6-A035-4935BB8D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6860C7FB-B6C6-4E03-937F-3AF6B2D44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B1574012-0A95-4A47-93F3-5E36F9BD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B3577BD1-1915-4536-A306-F7BBE00C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94A2EA61-75B6-49C6-BDC4-707EE2A3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FAAED0B2-2B40-4141-B90C-26544897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79EEDA0A-E885-4052-95D1-EB9952E99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D1B96B9-0049-4A98-80B0-FCBA52D8B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F6FB9125-E4EA-4502-9BA5-E4899F7EA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1D8F0C96-6A7F-46ED-BC8D-A5E0A4A9F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ACF23383-612D-4966-A7EE-E2EDDA5E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5579F89D-2F0D-4F49-A8AB-65F1FCF5F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317ACBDC-7288-4616-983C-EF22C780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56186B0-2F02-486B-84EC-71557CF76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F672734E-854A-4CD2-95ED-63545647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C992D286-2DCB-4D97-8FF3-96D00D85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401DC5DB-D531-4D97-8602-36B1C1235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618C6C48-8B93-4646-A7ED-B42C6495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AFFCED7A-90B1-4688-B81A-3AFF3503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DFC1D0D2-F3F9-44F5-ADF7-3B7F8E82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BD7ED53C-BA75-4831-9D83-B76F68287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8DD5A45F-B4D5-40F7-AC77-26929A3A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97B43C2C-C1E1-4632-BD0C-E4B1DB491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A3B0F1C4-0B50-4D02-93FE-C1B7A5D9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D5BB7DFE-7647-472C-959D-8866F27F5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48" name="Imagem 147">
          <a:extLst>
            <a:ext uri="{FF2B5EF4-FFF2-40B4-BE49-F238E27FC236}">
              <a16:creationId xmlns:a16="http://schemas.microsoft.com/office/drawing/2014/main" id="{7447F254-DBBC-432E-8182-CC5600B63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49" name="Imagem 148">
          <a:extLst>
            <a:ext uri="{FF2B5EF4-FFF2-40B4-BE49-F238E27FC236}">
              <a16:creationId xmlns:a16="http://schemas.microsoft.com/office/drawing/2014/main" id="{57A3C0DC-E11D-4F6B-8B07-7E36CDF8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0" name="Imagem 149">
          <a:extLst>
            <a:ext uri="{FF2B5EF4-FFF2-40B4-BE49-F238E27FC236}">
              <a16:creationId xmlns:a16="http://schemas.microsoft.com/office/drawing/2014/main" id="{D2405611-82F9-4821-B599-6BD0BAF0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2" name="Imagem 151">
          <a:extLst>
            <a:ext uri="{FF2B5EF4-FFF2-40B4-BE49-F238E27FC236}">
              <a16:creationId xmlns:a16="http://schemas.microsoft.com/office/drawing/2014/main" id="{15D710AD-0BFD-4947-A539-D40D919D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3" name="Imagem 152">
          <a:extLst>
            <a:ext uri="{FF2B5EF4-FFF2-40B4-BE49-F238E27FC236}">
              <a16:creationId xmlns:a16="http://schemas.microsoft.com/office/drawing/2014/main" id="{F68220AC-2518-4CF1-9B3D-9A6FFDB7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4" name="Imagem 153">
          <a:extLst>
            <a:ext uri="{FF2B5EF4-FFF2-40B4-BE49-F238E27FC236}">
              <a16:creationId xmlns:a16="http://schemas.microsoft.com/office/drawing/2014/main" id="{695E0F1A-35EE-4EB0-A269-93EC37A31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5" name="Imagem 154">
          <a:extLst>
            <a:ext uri="{FF2B5EF4-FFF2-40B4-BE49-F238E27FC236}">
              <a16:creationId xmlns:a16="http://schemas.microsoft.com/office/drawing/2014/main" id="{7B9F2619-8D64-4EBE-BCCB-86141A75F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6" name="Imagem 155">
          <a:extLst>
            <a:ext uri="{FF2B5EF4-FFF2-40B4-BE49-F238E27FC236}">
              <a16:creationId xmlns:a16="http://schemas.microsoft.com/office/drawing/2014/main" id="{3B7BCB7E-CAE3-4E61-97BF-98CC0C63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C4A570C5-FB58-4861-9364-EB90D8CD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8" name="Imagem 157">
          <a:extLst>
            <a:ext uri="{FF2B5EF4-FFF2-40B4-BE49-F238E27FC236}">
              <a16:creationId xmlns:a16="http://schemas.microsoft.com/office/drawing/2014/main" id="{F56C4A4F-66D4-4F27-BC03-3742DC42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59" name="Imagem 158">
          <a:extLst>
            <a:ext uri="{FF2B5EF4-FFF2-40B4-BE49-F238E27FC236}">
              <a16:creationId xmlns:a16="http://schemas.microsoft.com/office/drawing/2014/main" id="{B36CF3DE-00A1-4E69-890E-592564AF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60" name="Imagem 159">
          <a:extLst>
            <a:ext uri="{FF2B5EF4-FFF2-40B4-BE49-F238E27FC236}">
              <a16:creationId xmlns:a16="http://schemas.microsoft.com/office/drawing/2014/main" id="{C5998C87-B089-4F30-ADEC-CA4265210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61" name="Imagem 160">
          <a:extLst>
            <a:ext uri="{FF2B5EF4-FFF2-40B4-BE49-F238E27FC236}">
              <a16:creationId xmlns:a16="http://schemas.microsoft.com/office/drawing/2014/main" id="{D9978F1D-B712-4B7F-9582-CE783B51E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62" name="Imagem 161">
          <a:extLst>
            <a:ext uri="{FF2B5EF4-FFF2-40B4-BE49-F238E27FC236}">
              <a16:creationId xmlns:a16="http://schemas.microsoft.com/office/drawing/2014/main" id="{A70A24DA-E6D6-43F5-AAB4-783635D7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63" name="Imagem 162">
          <a:extLst>
            <a:ext uri="{FF2B5EF4-FFF2-40B4-BE49-F238E27FC236}">
              <a16:creationId xmlns:a16="http://schemas.microsoft.com/office/drawing/2014/main" id="{70C24774-81A1-4F9C-934A-713D6944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23</xdr:row>
      <xdr:rowOff>0</xdr:rowOff>
    </xdr:from>
    <xdr:to>
      <xdr:col>1</xdr:col>
      <xdr:colOff>1324427</xdr:colOff>
      <xdr:row>23</xdr:row>
      <xdr:rowOff>0</xdr:rowOff>
    </xdr:to>
    <xdr:pic>
      <xdr:nvPicPr>
        <xdr:cNvPr id="164" name="Imagem 163">
          <a:extLst>
            <a:ext uri="{FF2B5EF4-FFF2-40B4-BE49-F238E27FC236}">
              <a16:creationId xmlns:a16="http://schemas.microsoft.com/office/drawing/2014/main" id="{C2651084-32A8-4F84-A44F-0CFD657F4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66" name="Imagem 165">
          <a:extLst>
            <a:ext uri="{FF2B5EF4-FFF2-40B4-BE49-F238E27FC236}">
              <a16:creationId xmlns:a16="http://schemas.microsoft.com/office/drawing/2014/main" id="{2D079D08-672B-49AA-9671-69C287C1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67" name="Imagem 166">
          <a:extLst>
            <a:ext uri="{FF2B5EF4-FFF2-40B4-BE49-F238E27FC236}">
              <a16:creationId xmlns:a16="http://schemas.microsoft.com/office/drawing/2014/main" id="{990D559F-3E46-4BF9-B400-79A7EE1C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68" name="Imagem 167">
          <a:extLst>
            <a:ext uri="{FF2B5EF4-FFF2-40B4-BE49-F238E27FC236}">
              <a16:creationId xmlns:a16="http://schemas.microsoft.com/office/drawing/2014/main" id="{9C53BC2D-F5D3-4197-BF27-1BB4813BF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69" name="Imagem 168">
          <a:extLst>
            <a:ext uri="{FF2B5EF4-FFF2-40B4-BE49-F238E27FC236}">
              <a16:creationId xmlns:a16="http://schemas.microsoft.com/office/drawing/2014/main" id="{068ABE32-EEF8-479D-8340-18E376EF6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0" name="Imagem 169">
          <a:extLst>
            <a:ext uri="{FF2B5EF4-FFF2-40B4-BE49-F238E27FC236}">
              <a16:creationId xmlns:a16="http://schemas.microsoft.com/office/drawing/2014/main" id="{98E12699-E3CD-4BF8-88D9-0395917A1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1" name="Imagem 170">
          <a:extLst>
            <a:ext uri="{FF2B5EF4-FFF2-40B4-BE49-F238E27FC236}">
              <a16:creationId xmlns:a16="http://schemas.microsoft.com/office/drawing/2014/main" id="{1DFF50E1-68FF-4923-922F-2A44591F9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2" name="Imagem 171">
          <a:extLst>
            <a:ext uri="{FF2B5EF4-FFF2-40B4-BE49-F238E27FC236}">
              <a16:creationId xmlns:a16="http://schemas.microsoft.com/office/drawing/2014/main" id="{7952B17C-5969-4350-92AB-3A60BDA68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FCB44960-1575-42B9-B2C9-0C6267A6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4" name="Imagem 173">
          <a:extLst>
            <a:ext uri="{FF2B5EF4-FFF2-40B4-BE49-F238E27FC236}">
              <a16:creationId xmlns:a16="http://schemas.microsoft.com/office/drawing/2014/main" id="{C22E18A7-CDD7-4C8A-8838-F25C6562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5" name="Imagem 174">
          <a:extLst>
            <a:ext uri="{FF2B5EF4-FFF2-40B4-BE49-F238E27FC236}">
              <a16:creationId xmlns:a16="http://schemas.microsoft.com/office/drawing/2014/main" id="{6885BDBF-6E5D-4F1D-BF91-E80E28250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6" name="Imagem 175">
          <a:extLst>
            <a:ext uri="{FF2B5EF4-FFF2-40B4-BE49-F238E27FC236}">
              <a16:creationId xmlns:a16="http://schemas.microsoft.com/office/drawing/2014/main" id="{A2242093-CA26-4495-BF1F-50F6DDBF6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7" name="Imagem 176">
          <a:extLst>
            <a:ext uri="{FF2B5EF4-FFF2-40B4-BE49-F238E27FC236}">
              <a16:creationId xmlns:a16="http://schemas.microsoft.com/office/drawing/2014/main" id="{8D95FEFD-EC49-40BB-A85E-35BD7C6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8" name="Imagem 177">
          <a:extLst>
            <a:ext uri="{FF2B5EF4-FFF2-40B4-BE49-F238E27FC236}">
              <a16:creationId xmlns:a16="http://schemas.microsoft.com/office/drawing/2014/main" id="{E63F676F-0057-407F-BCD5-DE7D6189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79" name="Imagem 178">
          <a:extLst>
            <a:ext uri="{FF2B5EF4-FFF2-40B4-BE49-F238E27FC236}">
              <a16:creationId xmlns:a16="http://schemas.microsoft.com/office/drawing/2014/main" id="{94563A0F-BB8E-45D2-8743-131D31F44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0" name="Imagem 179">
          <a:extLst>
            <a:ext uri="{FF2B5EF4-FFF2-40B4-BE49-F238E27FC236}">
              <a16:creationId xmlns:a16="http://schemas.microsoft.com/office/drawing/2014/main" id="{3F2F1694-0AE8-4047-BA00-52E81C59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1" name="Imagem 180">
          <a:extLst>
            <a:ext uri="{FF2B5EF4-FFF2-40B4-BE49-F238E27FC236}">
              <a16:creationId xmlns:a16="http://schemas.microsoft.com/office/drawing/2014/main" id="{8F9FA7BE-29FF-462D-817D-B330A279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2" name="Imagem 181">
          <a:extLst>
            <a:ext uri="{FF2B5EF4-FFF2-40B4-BE49-F238E27FC236}">
              <a16:creationId xmlns:a16="http://schemas.microsoft.com/office/drawing/2014/main" id="{30982B7A-A08E-4852-8535-368DA3A75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3" name="Imagem 182">
          <a:extLst>
            <a:ext uri="{FF2B5EF4-FFF2-40B4-BE49-F238E27FC236}">
              <a16:creationId xmlns:a16="http://schemas.microsoft.com/office/drawing/2014/main" id="{F2E35FCE-F1D8-485B-97F7-D47C4656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4" name="Imagem 183">
          <a:extLst>
            <a:ext uri="{FF2B5EF4-FFF2-40B4-BE49-F238E27FC236}">
              <a16:creationId xmlns:a16="http://schemas.microsoft.com/office/drawing/2014/main" id="{20BB4C71-11DF-440E-BC5E-74127266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5" name="Imagem 184">
          <a:extLst>
            <a:ext uri="{FF2B5EF4-FFF2-40B4-BE49-F238E27FC236}">
              <a16:creationId xmlns:a16="http://schemas.microsoft.com/office/drawing/2014/main" id="{32CBF867-5341-4BFC-9FCC-6AA919F99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6" name="Imagem 185">
          <a:extLst>
            <a:ext uri="{FF2B5EF4-FFF2-40B4-BE49-F238E27FC236}">
              <a16:creationId xmlns:a16="http://schemas.microsoft.com/office/drawing/2014/main" id="{6E13C05F-C0EF-4D9D-B9EB-DD0872BE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7" name="Imagem 186">
          <a:extLst>
            <a:ext uri="{FF2B5EF4-FFF2-40B4-BE49-F238E27FC236}">
              <a16:creationId xmlns:a16="http://schemas.microsoft.com/office/drawing/2014/main" id="{56773D57-7E2E-45A4-8572-BAC5408B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8" name="Imagem 187">
          <a:extLst>
            <a:ext uri="{FF2B5EF4-FFF2-40B4-BE49-F238E27FC236}">
              <a16:creationId xmlns:a16="http://schemas.microsoft.com/office/drawing/2014/main" id="{722C07D5-E0AF-4FE8-A5D9-EAE71DCC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9C8FD94E-B07E-42B8-985D-9788A1D1F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0" name="Imagem 189">
          <a:extLst>
            <a:ext uri="{FF2B5EF4-FFF2-40B4-BE49-F238E27FC236}">
              <a16:creationId xmlns:a16="http://schemas.microsoft.com/office/drawing/2014/main" id="{AF0AB4EB-EDA2-4294-845F-F4BD9558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1" name="Imagem 190">
          <a:extLst>
            <a:ext uri="{FF2B5EF4-FFF2-40B4-BE49-F238E27FC236}">
              <a16:creationId xmlns:a16="http://schemas.microsoft.com/office/drawing/2014/main" id="{10028CD3-6341-40F7-877F-819C424B8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2" name="Imagem 191">
          <a:extLst>
            <a:ext uri="{FF2B5EF4-FFF2-40B4-BE49-F238E27FC236}">
              <a16:creationId xmlns:a16="http://schemas.microsoft.com/office/drawing/2014/main" id="{5FFB4766-9D10-43B8-954F-30D23BB1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3" name="Imagem 192">
          <a:extLst>
            <a:ext uri="{FF2B5EF4-FFF2-40B4-BE49-F238E27FC236}">
              <a16:creationId xmlns:a16="http://schemas.microsoft.com/office/drawing/2014/main" id="{53B9FB7B-6FE9-45C0-BA29-15F2046DF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4" name="Imagem 193">
          <a:extLst>
            <a:ext uri="{FF2B5EF4-FFF2-40B4-BE49-F238E27FC236}">
              <a16:creationId xmlns:a16="http://schemas.microsoft.com/office/drawing/2014/main" id="{0ACDFB1A-5060-4893-B3C2-3DD6BF691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5" name="Imagem 194">
          <a:extLst>
            <a:ext uri="{FF2B5EF4-FFF2-40B4-BE49-F238E27FC236}">
              <a16:creationId xmlns:a16="http://schemas.microsoft.com/office/drawing/2014/main" id="{2F1FCD6B-F3DA-4E20-B779-37C5B0FE0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6" name="Imagem 195">
          <a:extLst>
            <a:ext uri="{FF2B5EF4-FFF2-40B4-BE49-F238E27FC236}">
              <a16:creationId xmlns:a16="http://schemas.microsoft.com/office/drawing/2014/main" id="{EF54B695-C972-45D0-B922-9F7E339C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7" name="Imagem 196">
          <a:extLst>
            <a:ext uri="{FF2B5EF4-FFF2-40B4-BE49-F238E27FC236}">
              <a16:creationId xmlns:a16="http://schemas.microsoft.com/office/drawing/2014/main" id="{40421808-6B04-4571-88CA-2296BF9B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8" name="Imagem 197">
          <a:extLst>
            <a:ext uri="{FF2B5EF4-FFF2-40B4-BE49-F238E27FC236}">
              <a16:creationId xmlns:a16="http://schemas.microsoft.com/office/drawing/2014/main" id="{E59AD8E0-F45B-46AC-9A62-65F467296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199" name="Imagem 198">
          <a:extLst>
            <a:ext uri="{FF2B5EF4-FFF2-40B4-BE49-F238E27FC236}">
              <a16:creationId xmlns:a16="http://schemas.microsoft.com/office/drawing/2014/main" id="{47AFBAAF-0EFC-44EE-B95E-6399118F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0" name="Imagem 199">
          <a:extLst>
            <a:ext uri="{FF2B5EF4-FFF2-40B4-BE49-F238E27FC236}">
              <a16:creationId xmlns:a16="http://schemas.microsoft.com/office/drawing/2014/main" id="{259EEBAA-3585-49FB-BEC7-7BE690158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1" name="Imagem 200">
          <a:extLst>
            <a:ext uri="{FF2B5EF4-FFF2-40B4-BE49-F238E27FC236}">
              <a16:creationId xmlns:a16="http://schemas.microsoft.com/office/drawing/2014/main" id="{59CDF804-E93E-43B8-BABB-D4D321CD4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2" name="Imagem 201">
          <a:extLst>
            <a:ext uri="{FF2B5EF4-FFF2-40B4-BE49-F238E27FC236}">
              <a16:creationId xmlns:a16="http://schemas.microsoft.com/office/drawing/2014/main" id="{792506C3-8057-4897-9901-5B0321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3" name="Imagem 202">
          <a:extLst>
            <a:ext uri="{FF2B5EF4-FFF2-40B4-BE49-F238E27FC236}">
              <a16:creationId xmlns:a16="http://schemas.microsoft.com/office/drawing/2014/main" id="{7D2502CA-93DC-4AA3-820F-CA9AC338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4" name="Imagem 203">
          <a:extLst>
            <a:ext uri="{FF2B5EF4-FFF2-40B4-BE49-F238E27FC236}">
              <a16:creationId xmlns:a16="http://schemas.microsoft.com/office/drawing/2014/main" id="{7E1B0380-4AA0-45FA-9FB0-4090277A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C1D54A76-D920-4346-A666-A5CE04A8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6" name="Imagem 205">
          <a:extLst>
            <a:ext uri="{FF2B5EF4-FFF2-40B4-BE49-F238E27FC236}">
              <a16:creationId xmlns:a16="http://schemas.microsoft.com/office/drawing/2014/main" id="{AF349A43-43DA-4968-8266-BC53DD5F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7" name="Imagem 206">
          <a:extLst>
            <a:ext uri="{FF2B5EF4-FFF2-40B4-BE49-F238E27FC236}">
              <a16:creationId xmlns:a16="http://schemas.microsoft.com/office/drawing/2014/main" id="{F46D2245-B69F-4779-A0EF-8048295F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8" name="Imagem 207">
          <a:extLst>
            <a:ext uri="{FF2B5EF4-FFF2-40B4-BE49-F238E27FC236}">
              <a16:creationId xmlns:a16="http://schemas.microsoft.com/office/drawing/2014/main" id="{04621A24-7292-4E5D-800C-907C7C4C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22</xdr:row>
      <xdr:rowOff>0</xdr:rowOff>
    </xdr:from>
    <xdr:to>
      <xdr:col>1</xdr:col>
      <xdr:colOff>1324427</xdr:colOff>
      <xdr:row>22</xdr:row>
      <xdr:rowOff>0</xdr:rowOff>
    </xdr:to>
    <xdr:pic>
      <xdr:nvPicPr>
        <xdr:cNvPr id="209" name="Imagem 208">
          <a:extLst>
            <a:ext uri="{FF2B5EF4-FFF2-40B4-BE49-F238E27FC236}">
              <a16:creationId xmlns:a16="http://schemas.microsoft.com/office/drawing/2014/main" id="{30A211D0-941C-47CE-ACEC-46A969AC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0" name="Imagem 209">
          <a:extLst>
            <a:ext uri="{FF2B5EF4-FFF2-40B4-BE49-F238E27FC236}">
              <a16:creationId xmlns:a16="http://schemas.microsoft.com/office/drawing/2014/main" id="{EFA8D266-DF2D-4664-939A-52D444FD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1" name="Imagem 210">
          <a:extLst>
            <a:ext uri="{FF2B5EF4-FFF2-40B4-BE49-F238E27FC236}">
              <a16:creationId xmlns:a16="http://schemas.microsoft.com/office/drawing/2014/main" id="{E13C7529-7E5C-4D97-919B-494B41F3A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2" name="Imagem 211">
          <a:extLst>
            <a:ext uri="{FF2B5EF4-FFF2-40B4-BE49-F238E27FC236}">
              <a16:creationId xmlns:a16="http://schemas.microsoft.com/office/drawing/2014/main" id="{C41B5C98-1C3E-4781-9923-6C3F40F2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3" name="Imagem 212">
          <a:extLst>
            <a:ext uri="{FF2B5EF4-FFF2-40B4-BE49-F238E27FC236}">
              <a16:creationId xmlns:a16="http://schemas.microsoft.com/office/drawing/2014/main" id="{84890513-DC51-4A48-A69A-D6B975465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4" name="Imagem 213">
          <a:extLst>
            <a:ext uri="{FF2B5EF4-FFF2-40B4-BE49-F238E27FC236}">
              <a16:creationId xmlns:a16="http://schemas.microsoft.com/office/drawing/2014/main" id="{DCF6D3E4-86DE-45CE-B3DC-915D5D3CA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5" name="Imagem 214">
          <a:extLst>
            <a:ext uri="{FF2B5EF4-FFF2-40B4-BE49-F238E27FC236}">
              <a16:creationId xmlns:a16="http://schemas.microsoft.com/office/drawing/2014/main" id="{02E564CB-0B8A-4A39-A6A5-BA62366D6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6" name="Imagem 215">
          <a:extLst>
            <a:ext uri="{FF2B5EF4-FFF2-40B4-BE49-F238E27FC236}">
              <a16:creationId xmlns:a16="http://schemas.microsoft.com/office/drawing/2014/main" id="{133B1EF2-47F5-47BE-A620-A918CA95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7" name="Imagem 216">
          <a:extLst>
            <a:ext uri="{FF2B5EF4-FFF2-40B4-BE49-F238E27FC236}">
              <a16:creationId xmlns:a16="http://schemas.microsoft.com/office/drawing/2014/main" id="{92896653-76BE-4CF6-BE99-ECCF6D8A0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8" name="Imagem 217">
          <a:extLst>
            <a:ext uri="{FF2B5EF4-FFF2-40B4-BE49-F238E27FC236}">
              <a16:creationId xmlns:a16="http://schemas.microsoft.com/office/drawing/2014/main" id="{EA3602F7-EAFE-4E05-9BC1-16C3BDBE4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FE597793-F1A9-4DC0-8271-9BAA4B177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0" name="Imagem 219">
          <a:extLst>
            <a:ext uri="{FF2B5EF4-FFF2-40B4-BE49-F238E27FC236}">
              <a16:creationId xmlns:a16="http://schemas.microsoft.com/office/drawing/2014/main" id="{3A06C0C0-08CF-4D3F-94E6-8E3979A1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1" name="Imagem 220">
          <a:extLst>
            <a:ext uri="{FF2B5EF4-FFF2-40B4-BE49-F238E27FC236}">
              <a16:creationId xmlns:a16="http://schemas.microsoft.com/office/drawing/2014/main" id="{CA337C16-07B5-497D-A671-511EB10F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2" name="Imagem 221">
          <a:extLst>
            <a:ext uri="{FF2B5EF4-FFF2-40B4-BE49-F238E27FC236}">
              <a16:creationId xmlns:a16="http://schemas.microsoft.com/office/drawing/2014/main" id="{47A85C1E-4AA3-4939-AFB0-8C15BEB3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3" name="Imagem 222">
          <a:extLst>
            <a:ext uri="{FF2B5EF4-FFF2-40B4-BE49-F238E27FC236}">
              <a16:creationId xmlns:a16="http://schemas.microsoft.com/office/drawing/2014/main" id="{97BC1031-2828-4F24-AD4F-281E73765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4" name="Imagem 223">
          <a:extLst>
            <a:ext uri="{FF2B5EF4-FFF2-40B4-BE49-F238E27FC236}">
              <a16:creationId xmlns:a16="http://schemas.microsoft.com/office/drawing/2014/main" id="{2923C535-8F11-41B9-B79B-34EBBE13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5" name="Imagem 224">
          <a:extLst>
            <a:ext uri="{FF2B5EF4-FFF2-40B4-BE49-F238E27FC236}">
              <a16:creationId xmlns:a16="http://schemas.microsoft.com/office/drawing/2014/main" id="{ED6AE95D-1983-4233-8BFF-133D00D5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6" name="Imagem 225">
          <a:extLst>
            <a:ext uri="{FF2B5EF4-FFF2-40B4-BE49-F238E27FC236}">
              <a16:creationId xmlns:a16="http://schemas.microsoft.com/office/drawing/2014/main" id="{146D3883-8D8D-40ED-8F6A-B95D53AB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7" name="Imagem 226">
          <a:extLst>
            <a:ext uri="{FF2B5EF4-FFF2-40B4-BE49-F238E27FC236}">
              <a16:creationId xmlns:a16="http://schemas.microsoft.com/office/drawing/2014/main" id="{2D56492E-350C-4FA2-AE53-8F58EB5D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8" name="Imagem 227">
          <a:extLst>
            <a:ext uri="{FF2B5EF4-FFF2-40B4-BE49-F238E27FC236}">
              <a16:creationId xmlns:a16="http://schemas.microsoft.com/office/drawing/2014/main" id="{11391B42-F8E9-4F12-B9B4-A068E00B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29" name="Imagem 228">
          <a:extLst>
            <a:ext uri="{FF2B5EF4-FFF2-40B4-BE49-F238E27FC236}">
              <a16:creationId xmlns:a16="http://schemas.microsoft.com/office/drawing/2014/main" id="{36B6C568-9BB7-40FE-A13F-3B1F5E4A3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0" name="Imagem 229">
          <a:extLst>
            <a:ext uri="{FF2B5EF4-FFF2-40B4-BE49-F238E27FC236}">
              <a16:creationId xmlns:a16="http://schemas.microsoft.com/office/drawing/2014/main" id="{F2CC30C7-7F62-423C-9E11-D05B3B167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1" name="Imagem 230">
          <a:extLst>
            <a:ext uri="{FF2B5EF4-FFF2-40B4-BE49-F238E27FC236}">
              <a16:creationId xmlns:a16="http://schemas.microsoft.com/office/drawing/2014/main" id="{853759E5-9226-45E7-9594-34B8E267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B9196DF8-46EB-4921-AFD9-0585189F8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3" name="Imagem 232">
          <a:extLst>
            <a:ext uri="{FF2B5EF4-FFF2-40B4-BE49-F238E27FC236}">
              <a16:creationId xmlns:a16="http://schemas.microsoft.com/office/drawing/2014/main" id="{C21B156D-C115-4FFC-8F5C-B07EFD2A0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4" name="Imagem 233">
          <a:extLst>
            <a:ext uri="{FF2B5EF4-FFF2-40B4-BE49-F238E27FC236}">
              <a16:creationId xmlns:a16="http://schemas.microsoft.com/office/drawing/2014/main" id="{815C6651-988F-4AFA-94BB-CC63C4463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8692716C-1F04-4BC2-A588-65A816F3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6" name="Imagem 235">
          <a:extLst>
            <a:ext uri="{FF2B5EF4-FFF2-40B4-BE49-F238E27FC236}">
              <a16:creationId xmlns:a16="http://schemas.microsoft.com/office/drawing/2014/main" id="{B0DC2D84-85DC-461D-8C53-D94E73C6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7" name="Imagem 236">
          <a:extLst>
            <a:ext uri="{FF2B5EF4-FFF2-40B4-BE49-F238E27FC236}">
              <a16:creationId xmlns:a16="http://schemas.microsoft.com/office/drawing/2014/main" id="{39A86EA3-5B7C-47F8-A5A8-394C8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8" name="Imagem 237">
          <a:extLst>
            <a:ext uri="{FF2B5EF4-FFF2-40B4-BE49-F238E27FC236}">
              <a16:creationId xmlns:a16="http://schemas.microsoft.com/office/drawing/2014/main" id="{0EF92CCE-FF43-498E-8231-70B1506F2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39" name="Imagem 238">
          <a:extLst>
            <a:ext uri="{FF2B5EF4-FFF2-40B4-BE49-F238E27FC236}">
              <a16:creationId xmlns:a16="http://schemas.microsoft.com/office/drawing/2014/main" id="{0D2F1D4E-5411-4E81-BD2E-1679BD806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0" name="Imagem 239">
          <a:extLst>
            <a:ext uri="{FF2B5EF4-FFF2-40B4-BE49-F238E27FC236}">
              <a16:creationId xmlns:a16="http://schemas.microsoft.com/office/drawing/2014/main" id="{F44E53FC-321C-4BAD-ABE4-F7CFF2DBA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1" name="Imagem 240">
          <a:extLst>
            <a:ext uri="{FF2B5EF4-FFF2-40B4-BE49-F238E27FC236}">
              <a16:creationId xmlns:a16="http://schemas.microsoft.com/office/drawing/2014/main" id="{C02B2C35-8291-4AD0-9F20-262F5127F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2" name="Imagem 241">
          <a:extLst>
            <a:ext uri="{FF2B5EF4-FFF2-40B4-BE49-F238E27FC236}">
              <a16:creationId xmlns:a16="http://schemas.microsoft.com/office/drawing/2014/main" id="{AF247714-FE0F-4F6A-9ED0-2C8AA2805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3" name="Imagem 242">
          <a:extLst>
            <a:ext uri="{FF2B5EF4-FFF2-40B4-BE49-F238E27FC236}">
              <a16:creationId xmlns:a16="http://schemas.microsoft.com/office/drawing/2014/main" id="{B33C13A9-152C-472F-8E1C-2B0D008F4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4" name="Imagem 243">
          <a:extLst>
            <a:ext uri="{FF2B5EF4-FFF2-40B4-BE49-F238E27FC236}">
              <a16:creationId xmlns:a16="http://schemas.microsoft.com/office/drawing/2014/main" id="{A0A4297A-35B3-4A83-A596-AB9A3814C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5" name="Imagem 244">
          <a:extLst>
            <a:ext uri="{FF2B5EF4-FFF2-40B4-BE49-F238E27FC236}">
              <a16:creationId xmlns:a16="http://schemas.microsoft.com/office/drawing/2014/main" id="{581CD412-3EA7-476C-BB3C-B3E81245C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6" name="Imagem 245">
          <a:extLst>
            <a:ext uri="{FF2B5EF4-FFF2-40B4-BE49-F238E27FC236}">
              <a16:creationId xmlns:a16="http://schemas.microsoft.com/office/drawing/2014/main" id="{85C00420-8431-4FC6-8A7F-4156A562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7" name="Imagem 246">
          <a:extLst>
            <a:ext uri="{FF2B5EF4-FFF2-40B4-BE49-F238E27FC236}">
              <a16:creationId xmlns:a16="http://schemas.microsoft.com/office/drawing/2014/main" id="{D4E8DFBA-EF5B-469D-8DE4-4D3CE601D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8" name="Imagem 247">
          <a:extLst>
            <a:ext uri="{FF2B5EF4-FFF2-40B4-BE49-F238E27FC236}">
              <a16:creationId xmlns:a16="http://schemas.microsoft.com/office/drawing/2014/main" id="{B228D5A8-33DA-4D10-8EFE-41939462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49" name="Imagem 248">
          <a:extLst>
            <a:ext uri="{FF2B5EF4-FFF2-40B4-BE49-F238E27FC236}">
              <a16:creationId xmlns:a16="http://schemas.microsoft.com/office/drawing/2014/main" id="{B81B4464-0182-43D9-929C-E222744F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50" name="Imagem 249">
          <a:extLst>
            <a:ext uri="{FF2B5EF4-FFF2-40B4-BE49-F238E27FC236}">
              <a16:creationId xmlns:a16="http://schemas.microsoft.com/office/drawing/2014/main" id="{215E3E19-9263-4E65-B572-B77A5843F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27CF348B-3884-405D-AD5A-91EA939D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52" name="Imagem 251">
          <a:extLst>
            <a:ext uri="{FF2B5EF4-FFF2-40B4-BE49-F238E27FC236}">
              <a16:creationId xmlns:a16="http://schemas.microsoft.com/office/drawing/2014/main" id="{2028CA2B-4F93-4484-9B27-09AAD5E1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53" name="Imagem 252">
          <a:extLst>
            <a:ext uri="{FF2B5EF4-FFF2-40B4-BE49-F238E27FC236}">
              <a16:creationId xmlns:a16="http://schemas.microsoft.com/office/drawing/2014/main" id="{4601067F-9BAE-4759-A9E0-4649AD11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54" name="Imagem 253">
          <a:extLst>
            <a:ext uri="{FF2B5EF4-FFF2-40B4-BE49-F238E27FC236}">
              <a16:creationId xmlns:a16="http://schemas.microsoft.com/office/drawing/2014/main" id="{68D7B987-3A14-47E7-962D-8A39FC04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55" name="Imagem 254">
          <a:extLst>
            <a:ext uri="{FF2B5EF4-FFF2-40B4-BE49-F238E27FC236}">
              <a16:creationId xmlns:a16="http://schemas.microsoft.com/office/drawing/2014/main" id="{949863FA-F84C-4EDF-9987-A63C71C4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56" name="Imagem 255">
          <a:extLst>
            <a:ext uri="{FF2B5EF4-FFF2-40B4-BE49-F238E27FC236}">
              <a16:creationId xmlns:a16="http://schemas.microsoft.com/office/drawing/2014/main" id="{97E3008F-D649-440B-B6B6-FCA5613C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57" name="Imagem 256">
          <a:extLst>
            <a:ext uri="{FF2B5EF4-FFF2-40B4-BE49-F238E27FC236}">
              <a16:creationId xmlns:a16="http://schemas.microsoft.com/office/drawing/2014/main" id="{9AB70875-06B9-4173-9DE0-DEB81F927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58" name="Imagem 257">
          <a:extLst>
            <a:ext uri="{FF2B5EF4-FFF2-40B4-BE49-F238E27FC236}">
              <a16:creationId xmlns:a16="http://schemas.microsoft.com/office/drawing/2014/main" id="{E93CBEEB-1CBC-4A47-8E5A-1049F3248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59" name="Imagem 258">
          <a:extLst>
            <a:ext uri="{FF2B5EF4-FFF2-40B4-BE49-F238E27FC236}">
              <a16:creationId xmlns:a16="http://schemas.microsoft.com/office/drawing/2014/main" id="{60E891E6-A26C-4CBA-BC0B-B0DAED31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0" name="Imagem 259">
          <a:extLst>
            <a:ext uri="{FF2B5EF4-FFF2-40B4-BE49-F238E27FC236}">
              <a16:creationId xmlns:a16="http://schemas.microsoft.com/office/drawing/2014/main" id="{210780BD-2C4A-4C88-82E7-99F78456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1" name="Imagem 260">
          <a:extLst>
            <a:ext uri="{FF2B5EF4-FFF2-40B4-BE49-F238E27FC236}">
              <a16:creationId xmlns:a16="http://schemas.microsoft.com/office/drawing/2014/main" id="{D2B8C358-9196-4D1F-93D2-F6960BD1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2" name="Imagem 261">
          <a:extLst>
            <a:ext uri="{FF2B5EF4-FFF2-40B4-BE49-F238E27FC236}">
              <a16:creationId xmlns:a16="http://schemas.microsoft.com/office/drawing/2014/main" id="{1CABF829-CB26-4301-8E02-816072FD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BC99E460-96D6-49C9-8419-573157FE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4" name="Imagem 263">
          <a:extLst>
            <a:ext uri="{FF2B5EF4-FFF2-40B4-BE49-F238E27FC236}">
              <a16:creationId xmlns:a16="http://schemas.microsoft.com/office/drawing/2014/main" id="{876E40DE-71EF-4C5D-B7E6-1AB1E617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5" name="Imagem 264">
          <a:extLst>
            <a:ext uri="{FF2B5EF4-FFF2-40B4-BE49-F238E27FC236}">
              <a16:creationId xmlns:a16="http://schemas.microsoft.com/office/drawing/2014/main" id="{B6812DEF-E35C-48BE-AB55-AB519355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6" name="Imagem 265">
          <a:extLst>
            <a:ext uri="{FF2B5EF4-FFF2-40B4-BE49-F238E27FC236}">
              <a16:creationId xmlns:a16="http://schemas.microsoft.com/office/drawing/2014/main" id="{E3E2E159-685B-42C5-88E1-43A26AF31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7" name="Imagem 266">
          <a:extLst>
            <a:ext uri="{FF2B5EF4-FFF2-40B4-BE49-F238E27FC236}">
              <a16:creationId xmlns:a16="http://schemas.microsoft.com/office/drawing/2014/main" id="{80729E9B-0691-41E6-8129-9FDCC4BC0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8" name="Imagem 267">
          <a:extLst>
            <a:ext uri="{FF2B5EF4-FFF2-40B4-BE49-F238E27FC236}">
              <a16:creationId xmlns:a16="http://schemas.microsoft.com/office/drawing/2014/main" id="{393D0658-CE31-4BB1-B5FA-43A90840B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B5FFEBD5-FC41-4CA9-8CD3-1F75849EC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0" name="Imagem 269">
          <a:extLst>
            <a:ext uri="{FF2B5EF4-FFF2-40B4-BE49-F238E27FC236}">
              <a16:creationId xmlns:a16="http://schemas.microsoft.com/office/drawing/2014/main" id="{209FF027-57C7-4654-B334-FD046925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1" name="Imagem 270">
          <a:extLst>
            <a:ext uri="{FF2B5EF4-FFF2-40B4-BE49-F238E27FC236}">
              <a16:creationId xmlns:a16="http://schemas.microsoft.com/office/drawing/2014/main" id="{E9DAB3C8-51BA-43D0-995E-99785EEDF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2" name="Imagem 271">
          <a:extLst>
            <a:ext uri="{FF2B5EF4-FFF2-40B4-BE49-F238E27FC236}">
              <a16:creationId xmlns:a16="http://schemas.microsoft.com/office/drawing/2014/main" id="{9AA70474-6641-4E42-88E4-57FEEF890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3" name="Imagem 272">
          <a:extLst>
            <a:ext uri="{FF2B5EF4-FFF2-40B4-BE49-F238E27FC236}">
              <a16:creationId xmlns:a16="http://schemas.microsoft.com/office/drawing/2014/main" id="{57FAAF68-7844-4427-B96A-04138412A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4" name="Imagem 273">
          <a:extLst>
            <a:ext uri="{FF2B5EF4-FFF2-40B4-BE49-F238E27FC236}">
              <a16:creationId xmlns:a16="http://schemas.microsoft.com/office/drawing/2014/main" id="{B64BE31C-D612-48CE-BBB5-5FA291FD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5" name="Imagem 274">
          <a:extLst>
            <a:ext uri="{FF2B5EF4-FFF2-40B4-BE49-F238E27FC236}">
              <a16:creationId xmlns:a16="http://schemas.microsoft.com/office/drawing/2014/main" id="{4BF67507-F7C5-4523-B8B1-A30912833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6" name="Imagem 275">
          <a:extLst>
            <a:ext uri="{FF2B5EF4-FFF2-40B4-BE49-F238E27FC236}">
              <a16:creationId xmlns:a16="http://schemas.microsoft.com/office/drawing/2014/main" id="{A529EE6A-7C3E-4467-AE04-CFC69C9A9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7" name="Imagem 276">
          <a:extLst>
            <a:ext uri="{FF2B5EF4-FFF2-40B4-BE49-F238E27FC236}">
              <a16:creationId xmlns:a16="http://schemas.microsoft.com/office/drawing/2014/main" id="{B7FA74B0-F425-4E99-A72B-868EA5A5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8" name="Imagem 277">
          <a:extLst>
            <a:ext uri="{FF2B5EF4-FFF2-40B4-BE49-F238E27FC236}">
              <a16:creationId xmlns:a16="http://schemas.microsoft.com/office/drawing/2014/main" id="{5870F8F1-45AF-4126-859D-DC2234EF9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79" name="Imagem 278">
          <a:extLst>
            <a:ext uri="{FF2B5EF4-FFF2-40B4-BE49-F238E27FC236}">
              <a16:creationId xmlns:a16="http://schemas.microsoft.com/office/drawing/2014/main" id="{8CC0E7D4-FEA5-4083-AF3B-C96D354B6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0" name="Imagem 279">
          <a:extLst>
            <a:ext uri="{FF2B5EF4-FFF2-40B4-BE49-F238E27FC236}">
              <a16:creationId xmlns:a16="http://schemas.microsoft.com/office/drawing/2014/main" id="{95430774-D2BB-4A8E-B8DC-EAAAA66F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1" name="Imagem 280">
          <a:extLst>
            <a:ext uri="{FF2B5EF4-FFF2-40B4-BE49-F238E27FC236}">
              <a16:creationId xmlns:a16="http://schemas.microsoft.com/office/drawing/2014/main" id="{5D4870C6-9E03-4652-AC4F-92D53CB4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2" name="Imagem 281">
          <a:extLst>
            <a:ext uri="{FF2B5EF4-FFF2-40B4-BE49-F238E27FC236}">
              <a16:creationId xmlns:a16="http://schemas.microsoft.com/office/drawing/2014/main" id="{13A2B086-FD08-4709-B97D-6338CCEA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3" name="Imagem 282">
          <a:extLst>
            <a:ext uri="{FF2B5EF4-FFF2-40B4-BE49-F238E27FC236}">
              <a16:creationId xmlns:a16="http://schemas.microsoft.com/office/drawing/2014/main" id="{2B95EC75-D0B0-48BB-B32F-D6E64887E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4" name="Imagem 283">
          <a:extLst>
            <a:ext uri="{FF2B5EF4-FFF2-40B4-BE49-F238E27FC236}">
              <a16:creationId xmlns:a16="http://schemas.microsoft.com/office/drawing/2014/main" id="{1085F70C-EB3E-4B80-97E9-B4004FA37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0BD5A90F-BA98-4692-86A9-B577AF64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6" name="Imagem 285">
          <a:extLst>
            <a:ext uri="{FF2B5EF4-FFF2-40B4-BE49-F238E27FC236}">
              <a16:creationId xmlns:a16="http://schemas.microsoft.com/office/drawing/2014/main" id="{B51EFCDC-7334-420A-9396-4533D21A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7" name="Imagem 286">
          <a:extLst>
            <a:ext uri="{FF2B5EF4-FFF2-40B4-BE49-F238E27FC236}">
              <a16:creationId xmlns:a16="http://schemas.microsoft.com/office/drawing/2014/main" id="{E71C9694-DAC3-4058-8851-094C1BA4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8" name="Imagem 287">
          <a:extLst>
            <a:ext uri="{FF2B5EF4-FFF2-40B4-BE49-F238E27FC236}">
              <a16:creationId xmlns:a16="http://schemas.microsoft.com/office/drawing/2014/main" id="{40364612-D8B1-4E45-85FC-30FD93DEA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89" name="Imagem 288">
          <a:extLst>
            <a:ext uri="{FF2B5EF4-FFF2-40B4-BE49-F238E27FC236}">
              <a16:creationId xmlns:a16="http://schemas.microsoft.com/office/drawing/2014/main" id="{B717B943-D32B-497B-9929-EC39A15F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0" name="Imagem 289">
          <a:extLst>
            <a:ext uri="{FF2B5EF4-FFF2-40B4-BE49-F238E27FC236}">
              <a16:creationId xmlns:a16="http://schemas.microsoft.com/office/drawing/2014/main" id="{589A9C61-FD7B-4F17-8421-533A6D081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1" name="Imagem 290">
          <a:extLst>
            <a:ext uri="{FF2B5EF4-FFF2-40B4-BE49-F238E27FC236}">
              <a16:creationId xmlns:a16="http://schemas.microsoft.com/office/drawing/2014/main" id="{BEF3D270-B928-4911-95B8-714C283B1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2" name="Imagem 291">
          <a:extLst>
            <a:ext uri="{FF2B5EF4-FFF2-40B4-BE49-F238E27FC236}">
              <a16:creationId xmlns:a16="http://schemas.microsoft.com/office/drawing/2014/main" id="{C3246E66-D753-4D43-86B8-FAAE4BAA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3" name="Imagem 292">
          <a:extLst>
            <a:ext uri="{FF2B5EF4-FFF2-40B4-BE49-F238E27FC236}">
              <a16:creationId xmlns:a16="http://schemas.microsoft.com/office/drawing/2014/main" id="{A468A5C7-08E6-4639-BE65-5DA0F7D6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4" name="Imagem 293">
          <a:extLst>
            <a:ext uri="{FF2B5EF4-FFF2-40B4-BE49-F238E27FC236}">
              <a16:creationId xmlns:a16="http://schemas.microsoft.com/office/drawing/2014/main" id="{7C74BC93-AC25-4ACC-9AF1-2EC52408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5" name="Imagem 294">
          <a:extLst>
            <a:ext uri="{FF2B5EF4-FFF2-40B4-BE49-F238E27FC236}">
              <a16:creationId xmlns:a16="http://schemas.microsoft.com/office/drawing/2014/main" id="{51DF38A7-723D-425F-A2DE-93F842BDB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296" name="Imagem 295">
          <a:extLst>
            <a:ext uri="{FF2B5EF4-FFF2-40B4-BE49-F238E27FC236}">
              <a16:creationId xmlns:a16="http://schemas.microsoft.com/office/drawing/2014/main" id="{04EF350A-DDD4-4461-84A6-41A402FA2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98" name="Imagem 297">
          <a:extLst>
            <a:ext uri="{FF2B5EF4-FFF2-40B4-BE49-F238E27FC236}">
              <a16:creationId xmlns:a16="http://schemas.microsoft.com/office/drawing/2014/main" id="{0B4DFFF2-0D93-4678-B3A3-10105CAD1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299" name="Imagem 298">
          <a:extLst>
            <a:ext uri="{FF2B5EF4-FFF2-40B4-BE49-F238E27FC236}">
              <a16:creationId xmlns:a16="http://schemas.microsoft.com/office/drawing/2014/main" id="{A23036EE-29CC-4765-A273-2BEA0468F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0" name="Imagem 299">
          <a:extLst>
            <a:ext uri="{FF2B5EF4-FFF2-40B4-BE49-F238E27FC236}">
              <a16:creationId xmlns:a16="http://schemas.microsoft.com/office/drawing/2014/main" id="{7C16C4F6-971C-45AB-AFDE-805CA1C22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8336B06D-2C28-4496-A15E-E4C69E5B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2" name="Imagem 301">
          <a:extLst>
            <a:ext uri="{FF2B5EF4-FFF2-40B4-BE49-F238E27FC236}">
              <a16:creationId xmlns:a16="http://schemas.microsoft.com/office/drawing/2014/main" id="{F27350A3-3F46-4C89-B68D-0EBD7550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3" name="Imagem 302">
          <a:extLst>
            <a:ext uri="{FF2B5EF4-FFF2-40B4-BE49-F238E27FC236}">
              <a16:creationId xmlns:a16="http://schemas.microsoft.com/office/drawing/2014/main" id="{D0ABABEB-475C-4BDA-BF7E-3245EC333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4" name="Imagem 303">
          <a:extLst>
            <a:ext uri="{FF2B5EF4-FFF2-40B4-BE49-F238E27FC236}">
              <a16:creationId xmlns:a16="http://schemas.microsoft.com/office/drawing/2014/main" id="{FE907859-1D8E-413C-B2A6-2D460118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5" name="Imagem 304">
          <a:extLst>
            <a:ext uri="{FF2B5EF4-FFF2-40B4-BE49-F238E27FC236}">
              <a16:creationId xmlns:a16="http://schemas.microsoft.com/office/drawing/2014/main" id="{516B624F-E097-4F9E-8337-B790D80EA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6" name="Imagem 305">
          <a:extLst>
            <a:ext uri="{FF2B5EF4-FFF2-40B4-BE49-F238E27FC236}">
              <a16:creationId xmlns:a16="http://schemas.microsoft.com/office/drawing/2014/main" id="{B20A5633-4B99-4853-9087-B293D00B0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7" name="Imagem 306">
          <a:extLst>
            <a:ext uri="{FF2B5EF4-FFF2-40B4-BE49-F238E27FC236}">
              <a16:creationId xmlns:a16="http://schemas.microsoft.com/office/drawing/2014/main" id="{B8018543-85FE-4775-A27E-AD138E728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8" name="Imagem 307">
          <a:extLst>
            <a:ext uri="{FF2B5EF4-FFF2-40B4-BE49-F238E27FC236}">
              <a16:creationId xmlns:a16="http://schemas.microsoft.com/office/drawing/2014/main" id="{256D9913-3A26-40F7-B1ED-FBE95840F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09" name="Imagem 308">
          <a:extLst>
            <a:ext uri="{FF2B5EF4-FFF2-40B4-BE49-F238E27FC236}">
              <a16:creationId xmlns:a16="http://schemas.microsoft.com/office/drawing/2014/main" id="{1299611D-44D2-4F66-A7D8-0B1B0F048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0" name="Imagem 309">
          <a:extLst>
            <a:ext uri="{FF2B5EF4-FFF2-40B4-BE49-F238E27FC236}">
              <a16:creationId xmlns:a16="http://schemas.microsoft.com/office/drawing/2014/main" id="{F6C48F95-4A8B-42F1-8A38-F818D22F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1" name="Imagem 310">
          <a:extLst>
            <a:ext uri="{FF2B5EF4-FFF2-40B4-BE49-F238E27FC236}">
              <a16:creationId xmlns:a16="http://schemas.microsoft.com/office/drawing/2014/main" id="{2027F8DF-E81A-4430-BB8E-C2CA5A78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2" name="Imagem 311">
          <a:extLst>
            <a:ext uri="{FF2B5EF4-FFF2-40B4-BE49-F238E27FC236}">
              <a16:creationId xmlns:a16="http://schemas.microsoft.com/office/drawing/2014/main" id="{BEB08720-831F-4346-B3DD-B6B7B2228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3" name="Imagem 312">
          <a:extLst>
            <a:ext uri="{FF2B5EF4-FFF2-40B4-BE49-F238E27FC236}">
              <a16:creationId xmlns:a16="http://schemas.microsoft.com/office/drawing/2014/main" id="{9A281640-648E-4A99-89EB-D144D158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4" name="Imagem 313">
          <a:extLst>
            <a:ext uri="{FF2B5EF4-FFF2-40B4-BE49-F238E27FC236}">
              <a16:creationId xmlns:a16="http://schemas.microsoft.com/office/drawing/2014/main" id="{B72825B5-3842-4C57-B109-4636CEAC0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5" name="Imagem 314">
          <a:extLst>
            <a:ext uri="{FF2B5EF4-FFF2-40B4-BE49-F238E27FC236}">
              <a16:creationId xmlns:a16="http://schemas.microsoft.com/office/drawing/2014/main" id="{74A403CB-8493-45CA-8248-D98347474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6" name="Imagem 315">
          <a:extLst>
            <a:ext uri="{FF2B5EF4-FFF2-40B4-BE49-F238E27FC236}">
              <a16:creationId xmlns:a16="http://schemas.microsoft.com/office/drawing/2014/main" id="{30D9134C-444D-4A27-937B-36707FBD5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39F6BB87-57AC-479B-B129-1CA5DEEA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8" name="Imagem 317">
          <a:extLst>
            <a:ext uri="{FF2B5EF4-FFF2-40B4-BE49-F238E27FC236}">
              <a16:creationId xmlns:a16="http://schemas.microsoft.com/office/drawing/2014/main" id="{79F85CC3-1D0E-45B0-88BB-D71F6FE1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19" name="Imagem 318">
          <a:extLst>
            <a:ext uri="{FF2B5EF4-FFF2-40B4-BE49-F238E27FC236}">
              <a16:creationId xmlns:a16="http://schemas.microsoft.com/office/drawing/2014/main" id="{6D7A5E84-CD75-4E0B-BEBE-69FBC4153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0" name="Imagem 319">
          <a:extLst>
            <a:ext uri="{FF2B5EF4-FFF2-40B4-BE49-F238E27FC236}">
              <a16:creationId xmlns:a16="http://schemas.microsoft.com/office/drawing/2014/main" id="{F1E91996-1459-4B0D-8DC0-D6EBBAB36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1" name="Imagem 320">
          <a:extLst>
            <a:ext uri="{FF2B5EF4-FFF2-40B4-BE49-F238E27FC236}">
              <a16:creationId xmlns:a16="http://schemas.microsoft.com/office/drawing/2014/main" id="{909D751C-82D1-4998-9A4A-5300E0032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2" name="Imagem 321">
          <a:extLst>
            <a:ext uri="{FF2B5EF4-FFF2-40B4-BE49-F238E27FC236}">
              <a16:creationId xmlns:a16="http://schemas.microsoft.com/office/drawing/2014/main" id="{C66647DF-9C63-4C28-9170-21BA42A3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3" name="Imagem 322">
          <a:extLst>
            <a:ext uri="{FF2B5EF4-FFF2-40B4-BE49-F238E27FC236}">
              <a16:creationId xmlns:a16="http://schemas.microsoft.com/office/drawing/2014/main" id="{3D2738E6-8603-4EB7-B930-B55DF9D2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4" name="Imagem 323">
          <a:extLst>
            <a:ext uri="{FF2B5EF4-FFF2-40B4-BE49-F238E27FC236}">
              <a16:creationId xmlns:a16="http://schemas.microsoft.com/office/drawing/2014/main" id="{D2E233FA-ED79-445F-867A-9CC0AE78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5" name="Imagem 324">
          <a:extLst>
            <a:ext uri="{FF2B5EF4-FFF2-40B4-BE49-F238E27FC236}">
              <a16:creationId xmlns:a16="http://schemas.microsoft.com/office/drawing/2014/main" id="{91D560C2-5F89-4908-9FF2-3CFB6E50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6" name="Imagem 325">
          <a:extLst>
            <a:ext uri="{FF2B5EF4-FFF2-40B4-BE49-F238E27FC236}">
              <a16:creationId xmlns:a16="http://schemas.microsoft.com/office/drawing/2014/main" id="{9CB5878B-0839-4B48-938D-DA5E3408E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7" name="Imagem 326">
          <a:extLst>
            <a:ext uri="{FF2B5EF4-FFF2-40B4-BE49-F238E27FC236}">
              <a16:creationId xmlns:a16="http://schemas.microsoft.com/office/drawing/2014/main" id="{1351DE2F-2442-4A07-9F24-E684BD6B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8" name="Imagem 327">
          <a:extLst>
            <a:ext uri="{FF2B5EF4-FFF2-40B4-BE49-F238E27FC236}">
              <a16:creationId xmlns:a16="http://schemas.microsoft.com/office/drawing/2014/main" id="{5C874FDD-FA63-4E7C-8BC9-6DD215FC5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29" name="Imagem 328">
          <a:extLst>
            <a:ext uri="{FF2B5EF4-FFF2-40B4-BE49-F238E27FC236}">
              <a16:creationId xmlns:a16="http://schemas.microsoft.com/office/drawing/2014/main" id="{756E7012-12E5-475B-A404-69548B1C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0" name="Imagem 329">
          <a:extLst>
            <a:ext uri="{FF2B5EF4-FFF2-40B4-BE49-F238E27FC236}">
              <a16:creationId xmlns:a16="http://schemas.microsoft.com/office/drawing/2014/main" id="{B776112C-A137-4ECF-96F9-BC5912677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1" name="Imagem 330">
          <a:extLst>
            <a:ext uri="{FF2B5EF4-FFF2-40B4-BE49-F238E27FC236}">
              <a16:creationId xmlns:a16="http://schemas.microsoft.com/office/drawing/2014/main" id="{A126AB66-B128-4B44-8CB9-89B9A7626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2" name="Imagem 331">
          <a:extLst>
            <a:ext uri="{FF2B5EF4-FFF2-40B4-BE49-F238E27FC236}">
              <a16:creationId xmlns:a16="http://schemas.microsoft.com/office/drawing/2014/main" id="{4EFC40C5-1AC8-4DC4-9456-585EB08D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27CCD1B8-804E-428E-9CD7-36853743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4" name="Imagem 333">
          <a:extLst>
            <a:ext uri="{FF2B5EF4-FFF2-40B4-BE49-F238E27FC236}">
              <a16:creationId xmlns:a16="http://schemas.microsoft.com/office/drawing/2014/main" id="{21969F9E-EB3F-4EF1-A236-3EDBF15F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5" name="Imagem 334">
          <a:extLst>
            <a:ext uri="{FF2B5EF4-FFF2-40B4-BE49-F238E27FC236}">
              <a16:creationId xmlns:a16="http://schemas.microsoft.com/office/drawing/2014/main" id="{4FDFBA27-CB91-48EE-B808-C891A1341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6" name="Imagem 335">
          <a:extLst>
            <a:ext uri="{FF2B5EF4-FFF2-40B4-BE49-F238E27FC236}">
              <a16:creationId xmlns:a16="http://schemas.microsoft.com/office/drawing/2014/main" id="{3B28591F-8BA2-4BF0-B58A-19005043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7" name="Imagem 336">
          <a:extLst>
            <a:ext uri="{FF2B5EF4-FFF2-40B4-BE49-F238E27FC236}">
              <a16:creationId xmlns:a16="http://schemas.microsoft.com/office/drawing/2014/main" id="{114363A9-E9C4-4B4A-8C22-58DE638B0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8" name="Imagem 337">
          <a:extLst>
            <a:ext uri="{FF2B5EF4-FFF2-40B4-BE49-F238E27FC236}">
              <a16:creationId xmlns:a16="http://schemas.microsoft.com/office/drawing/2014/main" id="{1507C6C1-DAAD-4678-A6BA-BDFDF510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39" name="Imagem 338">
          <a:extLst>
            <a:ext uri="{FF2B5EF4-FFF2-40B4-BE49-F238E27FC236}">
              <a16:creationId xmlns:a16="http://schemas.microsoft.com/office/drawing/2014/main" id="{351B22AB-07E5-45BE-88BA-F0E266D06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21</xdr:row>
      <xdr:rowOff>0</xdr:rowOff>
    </xdr:from>
    <xdr:to>
      <xdr:col>1</xdr:col>
      <xdr:colOff>1324427</xdr:colOff>
      <xdr:row>21</xdr:row>
      <xdr:rowOff>0</xdr:rowOff>
    </xdr:to>
    <xdr:pic>
      <xdr:nvPicPr>
        <xdr:cNvPr id="340" name="Imagem 339">
          <a:extLst>
            <a:ext uri="{FF2B5EF4-FFF2-40B4-BE49-F238E27FC236}">
              <a16:creationId xmlns:a16="http://schemas.microsoft.com/office/drawing/2014/main" id="{5DC786E8-6416-4F26-A98F-86BF20FA1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803086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10885</xdr:colOff>
      <xdr:row>20</xdr:row>
      <xdr:rowOff>566057</xdr:rowOff>
    </xdr:from>
    <xdr:to>
      <xdr:col>1</xdr:col>
      <xdr:colOff>1280884</xdr:colOff>
      <xdr:row>20</xdr:row>
      <xdr:rowOff>566057</xdr:rowOff>
    </xdr:to>
    <xdr:pic>
      <xdr:nvPicPr>
        <xdr:cNvPr id="341" name="Imagem 340">
          <a:extLst>
            <a:ext uri="{FF2B5EF4-FFF2-40B4-BE49-F238E27FC236}">
              <a16:creationId xmlns:a16="http://schemas.microsoft.com/office/drawing/2014/main" id="{9A078BF8-829A-464A-8C84-8EF327AF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685799" y="13215257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2" name="Imagem 341">
          <a:extLst>
            <a:ext uri="{FF2B5EF4-FFF2-40B4-BE49-F238E27FC236}">
              <a16:creationId xmlns:a16="http://schemas.microsoft.com/office/drawing/2014/main" id="{7927988E-D770-4C3A-96C9-26899EE1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3" name="Imagem 342">
          <a:extLst>
            <a:ext uri="{FF2B5EF4-FFF2-40B4-BE49-F238E27FC236}">
              <a16:creationId xmlns:a16="http://schemas.microsoft.com/office/drawing/2014/main" id="{1E8A7FF9-660E-424D-B0D9-84CCD2748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4" name="Imagem 343">
          <a:extLst>
            <a:ext uri="{FF2B5EF4-FFF2-40B4-BE49-F238E27FC236}">
              <a16:creationId xmlns:a16="http://schemas.microsoft.com/office/drawing/2014/main" id="{4827A1BD-A487-4780-83AB-5EAC3C45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5" name="Imagem 344">
          <a:extLst>
            <a:ext uri="{FF2B5EF4-FFF2-40B4-BE49-F238E27FC236}">
              <a16:creationId xmlns:a16="http://schemas.microsoft.com/office/drawing/2014/main" id="{2460DF33-5E50-4A14-87C0-49D1F765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6" name="Imagem 345">
          <a:extLst>
            <a:ext uri="{FF2B5EF4-FFF2-40B4-BE49-F238E27FC236}">
              <a16:creationId xmlns:a16="http://schemas.microsoft.com/office/drawing/2014/main" id="{B4F4E9B6-9161-484E-8DB9-0CA89E18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7" name="Imagem 346">
          <a:extLst>
            <a:ext uri="{FF2B5EF4-FFF2-40B4-BE49-F238E27FC236}">
              <a16:creationId xmlns:a16="http://schemas.microsoft.com/office/drawing/2014/main" id="{23FAC829-AD4F-44B8-BB7E-8EE52A2FD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8" name="Imagem 347">
          <a:extLst>
            <a:ext uri="{FF2B5EF4-FFF2-40B4-BE49-F238E27FC236}">
              <a16:creationId xmlns:a16="http://schemas.microsoft.com/office/drawing/2014/main" id="{A4CC2A9D-EC9B-4610-A626-82C487916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F7EAF9BE-624F-4717-BFD4-FF862316D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0" name="Imagem 349">
          <a:extLst>
            <a:ext uri="{FF2B5EF4-FFF2-40B4-BE49-F238E27FC236}">
              <a16:creationId xmlns:a16="http://schemas.microsoft.com/office/drawing/2014/main" id="{7B6F503B-F687-4B2A-9018-DBEA2BE3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1" name="Imagem 350">
          <a:extLst>
            <a:ext uri="{FF2B5EF4-FFF2-40B4-BE49-F238E27FC236}">
              <a16:creationId xmlns:a16="http://schemas.microsoft.com/office/drawing/2014/main" id="{FD87846D-FF27-4142-8A99-69D9BE5E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2" name="Imagem 351">
          <a:extLst>
            <a:ext uri="{FF2B5EF4-FFF2-40B4-BE49-F238E27FC236}">
              <a16:creationId xmlns:a16="http://schemas.microsoft.com/office/drawing/2014/main" id="{D52EA67A-592E-4B29-8F4A-03B2DECC6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3" name="Imagem 352">
          <a:extLst>
            <a:ext uri="{FF2B5EF4-FFF2-40B4-BE49-F238E27FC236}">
              <a16:creationId xmlns:a16="http://schemas.microsoft.com/office/drawing/2014/main" id="{2FA78BF0-FA5C-4E1B-BB56-D2304F38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4" name="Imagem 353">
          <a:extLst>
            <a:ext uri="{FF2B5EF4-FFF2-40B4-BE49-F238E27FC236}">
              <a16:creationId xmlns:a16="http://schemas.microsoft.com/office/drawing/2014/main" id="{7146A505-8B66-4D2A-962A-3CA582224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5" name="Imagem 354">
          <a:extLst>
            <a:ext uri="{FF2B5EF4-FFF2-40B4-BE49-F238E27FC236}">
              <a16:creationId xmlns:a16="http://schemas.microsoft.com/office/drawing/2014/main" id="{51526B6A-98E4-4398-A6BD-E78EBACA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6" name="Imagem 355">
          <a:extLst>
            <a:ext uri="{FF2B5EF4-FFF2-40B4-BE49-F238E27FC236}">
              <a16:creationId xmlns:a16="http://schemas.microsoft.com/office/drawing/2014/main" id="{2D223C82-B356-49C3-A356-52A06523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7" name="Imagem 356">
          <a:extLst>
            <a:ext uri="{FF2B5EF4-FFF2-40B4-BE49-F238E27FC236}">
              <a16:creationId xmlns:a16="http://schemas.microsoft.com/office/drawing/2014/main" id="{77EDABB0-E1FB-4E32-A822-B12DCDEFD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8" name="Imagem 357">
          <a:extLst>
            <a:ext uri="{FF2B5EF4-FFF2-40B4-BE49-F238E27FC236}">
              <a16:creationId xmlns:a16="http://schemas.microsoft.com/office/drawing/2014/main" id="{4714A78F-6D71-44DE-ACE0-03F44E180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59" name="Imagem 358">
          <a:extLst>
            <a:ext uri="{FF2B5EF4-FFF2-40B4-BE49-F238E27FC236}">
              <a16:creationId xmlns:a16="http://schemas.microsoft.com/office/drawing/2014/main" id="{C4CF8FED-C4A2-454B-A2EE-790A4C16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0" name="Imagem 359">
          <a:extLst>
            <a:ext uri="{FF2B5EF4-FFF2-40B4-BE49-F238E27FC236}">
              <a16:creationId xmlns:a16="http://schemas.microsoft.com/office/drawing/2014/main" id="{02CAF99B-5E75-4B2C-8DA2-4A0D88416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1" name="Imagem 360">
          <a:extLst>
            <a:ext uri="{FF2B5EF4-FFF2-40B4-BE49-F238E27FC236}">
              <a16:creationId xmlns:a16="http://schemas.microsoft.com/office/drawing/2014/main" id="{AEC3C4B7-282C-44C2-9A46-9FC26965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2" name="Imagem 361">
          <a:extLst>
            <a:ext uri="{FF2B5EF4-FFF2-40B4-BE49-F238E27FC236}">
              <a16:creationId xmlns:a16="http://schemas.microsoft.com/office/drawing/2014/main" id="{B5367BD5-D42B-400F-96DC-81A9B1EB7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3" name="Imagem 362">
          <a:extLst>
            <a:ext uri="{FF2B5EF4-FFF2-40B4-BE49-F238E27FC236}">
              <a16:creationId xmlns:a16="http://schemas.microsoft.com/office/drawing/2014/main" id="{D1DBAC77-4B18-4F5E-845B-8D4F628E1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4" name="Imagem 363">
          <a:extLst>
            <a:ext uri="{FF2B5EF4-FFF2-40B4-BE49-F238E27FC236}">
              <a16:creationId xmlns:a16="http://schemas.microsoft.com/office/drawing/2014/main" id="{493A3CD0-C9FA-4642-ACC1-EC947295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71B491B8-D219-4555-8C19-A8264DBBF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6" name="Imagem 365">
          <a:extLst>
            <a:ext uri="{FF2B5EF4-FFF2-40B4-BE49-F238E27FC236}">
              <a16:creationId xmlns:a16="http://schemas.microsoft.com/office/drawing/2014/main" id="{202D7756-743D-4BBA-BB85-8B9B46D4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7" name="Imagem 366">
          <a:extLst>
            <a:ext uri="{FF2B5EF4-FFF2-40B4-BE49-F238E27FC236}">
              <a16:creationId xmlns:a16="http://schemas.microsoft.com/office/drawing/2014/main" id="{47F69BB8-E10B-43FA-8C00-89DBBA5A3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8" name="Imagem 367">
          <a:extLst>
            <a:ext uri="{FF2B5EF4-FFF2-40B4-BE49-F238E27FC236}">
              <a16:creationId xmlns:a16="http://schemas.microsoft.com/office/drawing/2014/main" id="{78201382-16A3-4B09-A99D-0CAFEFCE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69" name="Imagem 368">
          <a:extLst>
            <a:ext uri="{FF2B5EF4-FFF2-40B4-BE49-F238E27FC236}">
              <a16:creationId xmlns:a16="http://schemas.microsoft.com/office/drawing/2014/main" id="{FBE9138C-7FF7-4C9F-89D3-C253C000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0" name="Imagem 369">
          <a:extLst>
            <a:ext uri="{FF2B5EF4-FFF2-40B4-BE49-F238E27FC236}">
              <a16:creationId xmlns:a16="http://schemas.microsoft.com/office/drawing/2014/main" id="{F55BBB83-F9D7-4FED-A7B8-357466916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1" name="Imagem 370">
          <a:extLst>
            <a:ext uri="{FF2B5EF4-FFF2-40B4-BE49-F238E27FC236}">
              <a16:creationId xmlns:a16="http://schemas.microsoft.com/office/drawing/2014/main" id="{87552947-E84D-4964-B719-C8F6FBE3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2" name="Imagem 371">
          <a:extLst>
            <a:ext uri="{FF2B5EF4-FFF2-40B4-BE49-F238E27FC236}">
              <a16:creationId xmlns:a16="http://schemas.microsoft.com/office/drawing/2014/main" id="{092A5F36-883E-4C6C-A2DB-668494E3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3" name="Imagem 372">
          <a:extLst>
            <a:ext uri="{FF2B5EF4-FFF2-40B4-BE49-F238E27FC236}">
              <a16:creationId xmlns:a16="http://schemas.microsoft.com/office/drawing/2014/main" id="{03C5E54A-759E-4862-8A52-CEEFC4E3D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4" name="Imagem 373">
          <a:extLst>
            <a:ext uri="{FF2B5EF4-FFF2-40B4-BE49-F238E27FC236}">
              <a16:creationId xmlns:a16="http://schemas.microsoft.com/office/drawing/2014/main" id="{C3FBCA09-E2B1-4EAC-A4F3-61D61047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5" name="Imagem 374">
          <a:extLst>
            <a:ext uri="{FF2B5EF4-FFF2-40B4-BE49-F238E27FC236}">
              <a16:creationId xmlns:a16="http://schemas.microsoft.com/office/drawing/2014/main" id="{D3CA3F3D-043A-427C-AA1A-1FD771B1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6" name="Imagem 375">
          <a:extLst>
            <a:ext uri="{FF2B5EF4-FFF2-40B4-BE49-F238E27FC236}">
              <a16:creationId xmlns:a16="http://schemas.microsoft.com/office/drawing/2014/main" id="{5046FAA1-1376-4AE5-A5AF-760E464E4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7" name="Imagem 376">
          <a:extLst>
            <a:ext uri="{FF2B5EF4-FFF2-40B4-BE49-F238E27FC236}">
              <a16:creationId xmlns:a16="http://schemas.microsoft.com/office/drawing/2014/main" id="{C7D8F1F2-5775-468B-AC67-B6DA623C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8" name="Imagem 377">
          <a:extLst>
            <a:ext uri="{FF2B5EF4-FFF2-40B4-BE49-F238E27FC236}">
              <a16:creationId xmlns:a16="http://schemas.microsoft.com/office/drawing/2014/main" id="{5A08E1C8-2E0E-4855-B470-E7598DAE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79" name="Imagem 378">
          <a:extLst>
            <a:ext uri="{FF2B5EF4-FFF2-40B4-BE49-F238E27FC236}">
              <a16:creationId xmlns:a16="http://schemas.microsoft.com/office/drawing/2014/main" id="{A80BC9E0-509A-48D7-B0A1-4AE0B7BB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80" name="Imagem 379">
          <a:extLst>
            <a:ext uri="{FF2B5EF4-FFF2-40B4-BE49-F238E27FC236}">
              <a16:creationId xmlns:a16="http://schemas.microsoft.com/office/drawing/2014/main" id="{5641A875-5516-4077-878F-DB906A6F4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C01EFDFB-19F7-49F8-955A-7DF724AE3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82" name="Imagem 381">
          <a:extLst>
            <a:ext uri="{FF2B5EF4-FFF2-40B4-BE49-F238E27FC236}">
              <a16:creationId xmlns:a16="http://schemas.microsoft.com/office/drawing/2014/main" id="{EC533599-3CEB-4FD6-8AE0-4DD380FB6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83" name="Imagem 382">
          <a:extLst>
            <a:ext uri="{FF2B5EF4-FFF2-40B4-BE49-F238E27FC236}">
              <a16:creationId xmlns:a16="http://schemas.microsoft.com/office/drawing/2014/main" id="{AB686DA5-11B7-4FE4-9142-AAF92E83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84" name="Imagem 383">
          <a:extLst>
            <a:ext uri="{FF2B5EF4-FFF2-40B4-BE49-F238E27FC236}">
              <a16:creationId xmlns:a16="http://schemas.microsoft.com/office/drawing/2014/main" id="{C9F7851E-D815-47F0-A1CB-85FB64CD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20</xdr:row>
      <xdr:rowOff>0</xdr:rowOff>
    </xdr:from>
    <xdr:to>
      <xdr:col>1</xdr:col>
      <xdr:colOff>1324427</xdr:colOff>
      <xdr:row>20</xdr:row>
      <xdr:rowOff>0</xdr:rowOff>
    </xdr:to>
    <xdr:pic>
      <xdr:nvPicPr>
        <xdr:cNvPr id="385" name="Imagem 384">
          <a:extLst>
            <a:ext uri="{FF2B5EF4-FFF2-40B4-BE49-F238E27FC236}">
              <a16:creationId xmlns:a16="http://schemas.microsoft.com/office/drawing/2014/main" id="{F384EDF2-9E21-4201-9245-3D18B394F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3226143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86" name="Imagem 385">
          <a:extLst>
            <a:ext uri="{FF2B5EF4-FFF2-40B4-BE49-F238E27FC236}">
              <a16:creationId xmlns:a16="http://schemas.microsoft.com/office/drawing/2014/main" id="{B01596AB-4EB6-43C5-BE56-9A45E0B2F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87" name="Imagem 386">
          <a:extLst>
            <a:ext uri="{FF2B5EF4-FFF2-40B4-BE49-F238E27FC236}">
              <a16:creationId xmlns:a16="http://schemas.microsoft.com/office/drawing/2014/main" id="{DC9F7870-C4C1-4471-9F27-5874FAD9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88" name="Imagem 387">
          <a:extLst>
            <a:ext uri="{FF2B5EF4-FFF2-40B4-BE49-F238E27FC236}">
              <a16:creationId xmlns:a16="http://schemas.microsoft.com/office/drawing/2014/main" id="{36221CC0-57D1-4A2C-A265-4C594BBD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89" name="Imagem 388">
          <a:extLst>
            <a:ext uri="{FF2B5EF4-FFF2-40B4-BE49-F238E27FC236}">
              <a16:creationId xmlns:a16="http://schemas.microsoft.com/office/drawing/2014/main" id="{EECD92B0-2126-4E8D-8E7F-6BC7BC4EC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0" name="Imagem 389">
          <a:extLst>
            <a:ext uri="{FF2B5EF4-FFF2-40B4-BE49-F238E27FC236}">
              <a16:creationId xmlns:a16="http://schemas.microsoft.com/office/drawing/2014/main" id="{05FA656F-41CE-49D1-8D5D-4D689E1E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1" name="Imagem 390">
          <a:extLst>
            <a:ext uri="{FF2B5EF4-FFF2-40B4-BE49-F238E27FC236}">
              <a16:creationId xmlns:a16="http://schemas.microsoft.com/office/drawing/2014/main" id="{762E5959-3A4C-4867-B230-4C459B9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2" name="Imagem 391">
          <a:extLst>
            <a:ext uri="{FF2B5EF4-FFF2-40B4-BE49-F238E27FC236}">
              <a16:creationId xmlns:a16="http://schemas.microsoft.com/office/drawing/2014/main" id="{7C3B7C52-7507-4683-9849-9D581F6FD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3" name="Imagem 392">
          <a:extLst>
            <a:ext uri="{FF2B5EF4-FFF2-40B4-BE49-F238E27FC236}">
              <a16:creationId xmlns:a16="http://schemas.microsoft.com/office/drawing/2014/main" id="{A3E7B9D2-30B1-4163-8D55-2D0B02A6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4" name="Imagem 393">
          <a:extLst>
            <a:ext uri="{FF2B5EF4-FFF2-40B4-BE49-F238E27FC236}">
              <a16:creationId xmlns:a16="http://schemas.microsoft.com/office/drawing/2014/main" id="{765A6E6C-3200-4FCA-B109-7EAA008D6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5" name="Imagem 394">
          <a:extLst>
            <a:ext uri="{FF2B5EF4-FFF2-40B4-BE49-F238E27FC236}">
              <a16:creationId xmlns:a16="http://schemas.microsoft.com/office/drawing/2014/main" id="{74DDE8F6-23BC-4A41-BC9F-30E644FB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6" name="Imagem 395">
          <a:extLst>
            <a:ext uri="{FF2B5EF4-FFF2-40B4-BE49-F238E27FC236}">
              <a16:creationId xmlns:a16="http://schemas.microsoft.com/office/drawing/2014/main" id="{F106C4FA-7C9F-48FC-9FD1-205BCBF5C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DFEC064B-BE1B-4DAB-9A01-3859AE00A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8" name="Imagem 397">
          <a:extLst>
            <a:ext uri="{FF2B5EF4-FFF2-40B4-BE49-F238E27FC236}">
              <a16:creationId xmlns:a16="http://schemas.microsoft.com/office/drawing/2014/main" id="{E1AD3178-012B-42DF-9AD2-E9C88771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399" name="Imagem 398">
          <a:extLst>
            <a:ext uri="{FF2B5EF4-FFF2-40B4-BE49-F238E27FC236}">
              <a16:creationId xmlns:a16="http://schemas.microsoft.com/office/drawing/2014/main" id="{D118495D-7763-4D01-9086-96C47BB0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0" name="Imagem 399">
          <a:extLst>
            <a:ext uri="{FF2B5EF4-FFF2-40B4-BE49-F238E27FC236}">
              <a16:creationId xmlns:a16="http://schemas.microsoft.com/office/drawing/2014/main" id="{7646285D-ACE7-4E03-BB55-788EE3BB3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1" name="Imagem 400">
          <a:extLst>
            <a:ext uri="{FF2B5EF4-FFF2-40B4-BE49-F238E27FC236}">
              <a16:creationId xmlns:a16="http://schemas.microsoft.com/office/drawing/2014/main" id="{4F6E37E3-A5CB-4FD9-950F-D52F87408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2" name="Imagem 401">
          <a:extLst>
            <a:ext uri="{FF2B5EF4-FFF2-40B4-BE49-F238E27FC236}">
              <a16:creationId xmlns:a16="http://schemas.microsoft.com/office/drawing/2014/main" id="{8017295A-0BD5-4B73-AD2D-B886BA63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3" name="Imagem 402">
          <a:extLst>
            <a:ext uri="{FF2B5EF4-FFF2-40B4-BE49-F238E27FC236}">
              <a16:creationId xmlns:a16="http://schemas.microsoft.com/office/drawing/2014/main" id="{EFA6130C-CB79-4C9E-8D7A-D1BCBB5AA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4" name="Imagem 403">
          <a:extLst>
            <a:ext uri="{FF2B5EF4-FFF2-40B4-BE49-F238E27FC236}">
              <a16:creationId xmlns:a16="http://schemas.microsoft.com/office/drawing/2014/main" id="{07240FC3-60AA-4023-9A12-5F9905A6C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5" name="Imagem 404">
          <a:extLst>
            <a:ext uri="{FF2B5EF4-FFF2-40B4-BE49-F238E27FC236}">
              <a16:creationId xmlns:a16="http://schemas.microsoft.com/office/drawing/2014/main" id="{C0D7A504-6E0F-4BC5-9FCA-4D391E5F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6" name="Imagem 405">
          <a:extLst>
            <a:ext uri="{FF2B5EF4-FFF2-40B4-BE49-F238E27FC236}">
              <a16:creationId xmlns:a16="http://schemas.microsoft.com/office/drawing/2014/main" id="{72FC8F84-3233-4308-BE9C-E27FBFA8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7" name="Imagem 406">
          <a:extLst>
            <a:ext uri="{FF2B5EF4-FFF2-40B4-BE49-F238E27FC236}">
              <a16:creationId xmlns:a16="http://schemas.microsoft.com/office/drawing/2014/main" id="{9792F3DA-2A54-4E9D-9168-4CF7400B2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8" name="Imagem 407">
          <a:extLst>
            <a:ext uri="{FF2B5EF4-FFF2-40B4-BE49-F238E27FC236}">
              <a16:creationId xmlns:a16="http://schemas.microsoft.com/office/drawing/2014/main" id="{7A4DBCC2-43DC-40DE-B06D-621F033ED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09" name="Imagem 408">
          <a:extLst>
            <a:ext uri="{FF2B5EF4-FFF2-40B4-BE49-F238E27FC236}">
              <a16:creationId xmlns:a16="http://schemas.microsoft.com/office/drawing/2014/main" id="{05F04664-FF48-4E10-A532-2B1E878AC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0" name="Imagem 409">
          <a:extLst>
            <a:ext uri="{FF2B5EF4-FFF2-40B4-BE49-F238E27FC236}">
              <a16:creationId xmlns:a16="http://schemas.microsoft.com/office/drawing/2014/main" id="{8DE24212-74AC-4C1D-A367-D56AB41B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1" name="Imagem 410">
          <a:extLst>
            <a:ext uri="{FF2B5EF4-FFF2-40B4-BE49-F238E27FC236}">
              <a16:creationId xmlns:a16="http://schemas.microsoft.com/office/drawing/2014/main" id="{B45CAC4D-F102-4928-B3D6-01FC2B16A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2" name="Imagem 411">
          <a:extLst>
            <a:ext uri="{FF2B5EF4-FFF2-40B4-BE49-F238E27FC236}">
              <a16:creationId xmlns:a16="http://schemas.microsoft.com/office/drawing/2014/main" id="{504641FD-9CBB-4B8C-B077-5564B55D8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DA403775-72D3-452C-99F7-9E4F0349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4" name="Imagem 413">
          <a:extLst>
            <a:ext uri="{FF2B5EF4-FFF2-40B4-BE49-F238E27FC236}">
              <a16:creationId xmlns:a16="http://schemas.microsoft.com/office/drawing/2014/main" id="{B6A84A89-A0D5-49B9-AC32-DE792E4D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5" name="Imagem 414">
          <a:extLst>
            <a:ext uri="{FF2B5EF4-FFF2-40B4-BE49-F238E27FC236}">
              <a16:creationId xmlns:a16="http://schemas.microsoft.com/office/drawing/2014/main" id="{F0A44435-2734-4147-9AC4-293E5A45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6" name="Imagem 415">
          <a:extLst>
            <a:ext uri="{FF2B5EF4-FFF2-40B4-BE49-F238E27FC236}">
              <a16:creationId xmlns:a16="http://schemas.microsoft.com/office/drawing/2014/main" id="{5519457B-3B2C-4FB7-8131-D78EB958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7" name="Imagem 416">
          <a:extLst>
            <a:ext uri="{FF2B5EF4-FFF2-40B4-BE49-F238E27FC236}">
              <a16:creationId xmlns:a16="http://schemas.microsoft.com/office/drawing/2014/main" id="{AF259530-B0EA-4594-9459-2D31A667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8" name="Imagem 417">
          <a:extLst>
            <a:ext uri="{FF2B5EF4-FFF2-40B4-BE49-F238E27FC236}">
              <a16:creationId xmlns:a16="http://schemas.microsoft.com/office/drawing/2014/main" id="{4BD1EFA8-30B0-4A23-969A-101C97FDB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19" name="Imagem 418">
          <a:extLst>
            <a:ext uri="{FF2B5EF4-FFF2-40B4-BE49-F238E27FC236}">
              <a16:creationId xmlns:a16="http://schemas.microsoft.com/office/drawing/2014/main" id="{A88702EA-D5CD-4FDD-ADC8-68282AA1C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0" name="Imagem 419">
          <a:extLst>
            <a:ext uri="{FF2B5EF4-FFF2-40B4-BE49-F238E27FC236}">
              <a16:creationId xmlns:a16="http://schemas.microsoft.com/office/drawing/2014/main" id="{FB95CE9E-981B-46AC-AFE8-4C7266B5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1" name="Imagem 420">
          <a:extLst>
            <a:ext uri="{FF2B5EF4-FFF2-40B4-BE49-F238E27FC236}">
              <a16:creationId xmlns:a16="http://schemas.microsoft.com/office/drawing/2014/main" id="{1976E2E3-E5A2-4F2B-9133-DFF3D9A1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2" name="Imagem 421">
          <a:extLst>
            <a:ext uri="{FF2B5EF4-FFF2-40B4-BE49-F238E27FC236}">
              <a16:creationId xmlns:a16="http://schemas.microsoft.com/office/drawing/2014/main" id="{431E95D1-DF2F-41BC-A2B0-6C0C25FF5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3" name="Imagem 422">
          <a:extLst>
            <a:ext uri="{FF2B5EF4-FFF2-40B4-BE49-F238E27FC236}">
              <a16:creationId xmlns:a16="http://schemas.microsoft.com/office/drawing/2014/main" id="{DB65C144-8551-48CF-BFA9-F8D2AAAC1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4" name="Imagem 423">
          <a:extLst>
            <a:ext uri="{FF2B5EF4-FFF2-40B4-BE49-F238E27FC236}">
              <a16:creationId xmlns:a16="http://schemas.microsoft.com/office/drawing/2014/main" id="{6CBA65B3-6C1B-48A4-8DDC-7223D395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5" name="Imagem 424">
          <a:extLst>
            <a:ext uri="{FF2B5EF4-FFF2-40B4-BE49-F238E27FC236}">
              <a16:creationId xmlns:a16="http://schemas.microsoft.com/office/drawing/2014/main" id="{ED80B302-0F25-4D0E-83DF-50C2253E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6" name="Imagem 425">
          <a:extLst>
            <a:ext uri="{FF2B5EF4-FFF2-40B4-BE49-F238E27FC236}">
              <a16:creationId xmlns:a16="http://schemas.microsoft.com/office/drawing/2014/main" id="{E951D4D5-3F39-437F-A81B-BDA5F8A6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7" name="Imagem 426">
          <a:extLst>
            <a:ext uri="{FF2B5EF4-FFF2-40B4-BE49-F238E27FC236}">
              <a16:creationId xmlns:a16="http://schemas.microsoft.com/office/drawing/2014/main" id="{DB27FDB2-FE2F-4401-A5D2-3D48DECE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8" name="Imagem 427">
          <a:extLst>
            <a:ext uri="{FF2B5EF4-FFF2-40B4-BE49-F238E27FC236}">
              <a16:creationId xmlns:a16="http://schemas.microsoft.com/office/drawing/2014/main" id="{50D984BB-25BA-49C4-BAD2-FD87B9C9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19</xdr:row>
      <xdr:rowOff>0</xdr:rowOff>
    </xdr:from>
    <xdr:to>
      <xdr:col>1</xdr:col>
      <xdr:colOff>1324427</xdr:colOff>
      <xdr:row>19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95EF0BDC-168C-4B4B-A721-D7983C4F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0" name="Imagem 429">
          <a:extLst>
            <a:ext uri="{FF2B5EF4-FFF2-40B4-BE49-F238E27FC236}">
              <a16:creationId xmlns:a16="http://schemas.microsoft.com/office/drawing/2014/main" id="{98557F03-22C0-4F7F-BC11-5E67FB0E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1" name="Imagem 430">
          <a:extLst>
            <a:ext uri="{FF2B5EF4-FFF2-40B4-BE49-F238E27FC236}">
              <a16:creationId xmlns:a16="http://schemas.microsoft.com/office/drawing/2014/main" id="{3142BDC7-E703-4B02-9524-744A0DFC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2" name="Imagem 431">
          <a:extLst>
            <a:ext uri="{FF2B5EF4-FFF2-40B4-BE49-F238E27FC236}">
              <a16:creationId xmlns:a16="http://schemas.microsoft.com/office/drawing/2014/main" id="{694A6257-8193-48E9-A0D5-71ECA62A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3" name="Imagem 432">
          <a:extLst>
            <a:ext uri="{FF2B5EF4-FFF2-40B4-BE49-F238E27FC236}">
              <a16:creationId xmlns:a16="http://schemas.microsoft.com/office/drawing/2014/main" id="{B2463C2D-5CC6-4869-9CD8-9505FD21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4" name="Imagem 433">
          <a:extLst>
            <a:ext uri="{FF2B5EF4-FFF2-40B4-BE49-F238E27FC236}">
              <a16:creationId xmlns:a16="http://schemas.microsoft.com/office/drawing/2014/main" id="{1A29DF07-B5E7-4C0A-8684-601914556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5" name="Imagem 434">
          <a:extLst>
            <a:ext uri="{FF2B5EF4-FFF2-40B4-BE49-F238E27FC236}">
              <a16:creationId xmlns:a16="http://schemas.microsoft.com/office/drawing/2014/main" id="{BEE23EFA-1F0B-4857-9A23-84EE0AB2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6" name="Imagem 435">
          <a:extLst>
            <a:ext uri="{FF2B5EF4-FFF2-40B4-BE49-F238E27FC236}">
              <a16:creationId xmlns:a16="http://schemas.microsoft.com/office/drawing/2014/main" id="{8BBBFC44-A265-4F84-97A4-637860285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7" name="Imagem 436">
          <a:extLst>
            <a:ext uri="{FF2B5EF4-FFF2-40B4-BE49-F238E27FC236}">
              <a16:creationId xmlns:a16="http://schemas.microsoft.com/office/drawing/2014/main" id="{C0B24CCD-61BD-4A03-A416-87677AE1B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8" name="Imagem 437">
          <a:extLst>
            <a:ext uri="{FF2B5EF4-FFF2-40B4-BE49-F238E27FC236}">
              <a16:creationId xmlns:a16="http://schemas.microsoft.com/office/drawing/2014/main" id="{8A114DF4-20FB-405C-8CF9-C144F733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39" name="Imagem 438">
          <a:extLst>
            <a:ext uri="{FF2B5EF4-FFF2-40B4-BE49-F238E27FC236}">
              <a16:creationId xmlns:a16="http://schemas.microsoft.com/office/drawing/2014/main" id="{5B17C7FD-8554-412E-97C3-9055D6155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0" name="Imagem 439">
          <a:extLst>
            <a:ext uri="{FF2B5EF4-FFF2-40B4-BE49-F238E27FC236}">
              <a16:creationId xmlns:a16="http://schemas.microsoft.com/office/drawing/2014/main" id="{33BCE885-11E6-476B-9C71-2075D4E38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1" name="Imagem 440">
          <a:extLst>
            <a:ext uri="{FF2B5EF4-FFF2-40B4-BE49-F238E27FC236}">
              <a16:creationId xmlns:a16="http://schemas.microsoft.com/office/drawing/2014/main" id="{C93C2BCE-2CB8-49F4-B5F7-8E36E75E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2" name="Imagem 441">
          <a:extLst>
            <a:ext uri="{FF2B5EF4-FFF2-40B4-BE49-F238E27FC236}">
              <a16:creationId xmlns:a16="http://schemas.microsoft.com/office/drawing/2014/main" id="{D78EE91C-A316-4237-BE9F-02A2AAD5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3" name="Imagem 442">
          <a:extLst>
            <a:ext uri="{FF2B5EF4-FFF2-40B4-BE49-F238E27FC236}">
              <a16:creationId xmlns:a16="http://schemas.microsoft.com/office/drawing/2014/main" id="{04CECC68-AF20-4876-9B28-ECCABEDE1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4" name="Imagem 443">
          <a:extLst>
            <a:ext uri="{FF2B5EF4-FFF2-40B4-BE49-F238E27FC236}">
              <a16:creationId xmlns:a16="http://schemas.microsoft.com/office/drawing/2014/main" id="{A0A13EF9-27B0-4239-BBE7-E26BF98B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2ECC9CF1-3153-4E3A-8CBE-CF45ADF3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6" name="Imagem 445">
          <a:extLst>
            <a:ext uri="{FF2B5EF4-FFF2-40B4-BE49-F238E27FC236}">
              <a16:creationId xmlns:a16="http://schemas.microsoft.com/office/drawing/2014/main" id="{5D22DD72-B68D-46F1-A22B-BCFB79EA4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7" name="Imagem 446">
          <a:extLst>
            <a:ext uri="{FF2B5EF4-FFF2-40B4-BE49-F238E27FC236}">
              <a16:creationId xmlns:a16="http://schemas.microsoft.com/office/drawing/2014/main" id="{81EAA43A-89C5-4BE0-A60D-C1BFD9CA5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8" name="Imagem 447">
          <a:extLst>
            <a:ext uri="{FF2B5EF4-FFF2-40B4-BE49-F238E27FC236}">
              <a16:creationId xmlns:a16="http://schemas.microsoft.com/office/drawing/2014/main" id="{5859BAAF-FFD0-4F5E-8C91-6978938F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49" name="Imagem 448">
          <a:extLst>
            <a:ext uri="{FF2B5EF4-FFF2-40B4-BE49-F238E27FC236}">
              <a16:creationId xmlns:a16="http://schemas.microsoft.com/office/drawing/2014/main" id="{F4CA3E2B-D128-43CB-9153-9FACAB30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0" name="Imagem 449">
          <a:extLst>
            <a:ext uri="{FF2B5EF4-FFF2-40B4-BE49-F238E27FC236}">
              <a16:creationId xmlns:a16="http://schemas.microsoft.com/office/drawing/2014/main" id="{7681EE7B-F94E-460C-8767-2B465FCD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1" name="Imagem 450">
          <a:extLst>
            <a:ext uri="{FF2B5EF4-FFF2-40B4-BE49-F238E27FC236}">
              <a16:creationId xmlns:a16="http://schemas.microsoft.com/office/drawing/2014/main" id="{EA708F12-682E-4E39-8E85-09FBFE74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2" name="Imagem 451">
          <a:extLst>
            <a:ext uri="{FF2B5EF4-FFF2-40B4-BE49-F238E27FC236}">
              <a16:creationId xmlns:a16="http://schemas.microsoft.com/office/drawing/2014/main" id="{6FAB7D8D-8508-4D83-971F-4B5705126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3" name="Imagem 452">
          <a:extLst>
            <a:ext uri="{FF2B5EF4-FFF2-40B4-BE49-F238E27FC236}">
              <a16:creationId xmlns:a16="http://schemas.microsoft.com/office/drawing/2014/main" id="{6BC8A751-2B36-4BB4-9F9D-47D6DC9FE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4" name="Imagem 453">
          <a:extLst>
            <a:ext uri="{FF2B5EF4-FFF2-40B4-BE49-F238E27FC236}">
              <a16:creationId xmlns:a16="http://schemas.microsoft.com/office/drawing/2014/main" id="{C3FD4860-E694-40EC-92AE-F999987F1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5" name="Imagem 454">
          <a:extLst>
            <a:ext uri="{FF2B5EF4-FFF2-40B4-BE49-F238E27FC236}">
              <a16:creationId xmlns:a16="http://schemas.microsoft.com/office/drawing/2014/main" id="{58D94652-1832-4504-821A-3D617CBCF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6" name="Imagem 455">
          <a:extLst>
            <a:ext uri="{FF2B5EF4-FFF2-40B4-BE49-F238E27FC236}">
              <a16:creationId xmlns:a16="http://schemas.microsoft.com/office/drawing/2014/main" id="{9DDFB660-9DD7-4ADC-B24D-9854AE5A8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7" name="Imagem 456">
          <a:extLst>
            <a:ext uri="{FF2B5EF4-FFF2-40B4-BE49-F238E27FC236}">
              <a16:creationId xmlns:a16="http://schemas.microsoft.com/office/drawing/2014/main" id="{51D3BFED-F442-4AB8-9C67-F20233D84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8" name="Imagem 457">
          <a:extLst>
            <a:ext uri="{FF2B5EF4-FFF2-40B4-BE49-F238E27FC236}">
              <a16:creationId xmlns:a16="http://schemas.microsoft.com/office/drawing/2014/main" id="{A0A4EF36-E833-4F53-9B7A-FD4CB49B4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59" name="Imagem 458">
          <a:extLst>
            <a:ext uri="{FF2B5EF4-FFF2-40B4-BE49-F238E27FC236}">
              <a16:creationId xmlns:a16="http://schemas.microsoft.com/office/drawing/2014/main" id="{FE649DC1-3F4E-4EE0-849B-F9ED4FE57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0" name="Imagem 459">
          <a:extLst>
            <a:ext uri="{FF2B5EF4-FFF2-40B4-BE49-F238E27FC236}">
              <a16:creationId xmlns:a16="http://schemas.microsoft.com/office/drawing/2014/main" id="{862D5986-68B8-42F7-A843-4295A92A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7FD689DA-2F90-431A-A24A-B2A514EB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2" name="Imagem 461">
          <a:extLst>
            <a:ext uri="{FF2B5EF4-FFF2-40B4-BE49-F238E27FC236}">
              <a16:creationId xmlns:a16="http://schemas.microsoft.com/office/drawing/2014/main" id="{CA7342AC-B8F5-48CE-A01C-4ED49E662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3" name="Imagem 462">
          <a:extLst>
            <a:ext uri="{FF2B5EF4-FFF2-40B4-BE49-F238E27FC236}">
              <a16:creationId xmlns:a16="http://schemas.microsoft.com/office/drawing/2014/main" id="{F070A0DA-4896-4F61-9B5F-7C01E91A3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4" name="Imagem 463">
          <a:extLst>
            <a:ext uri="{FF2B5EF4-FFF2-40B4-BE49-F238E27FC236}">
              <a16:creationId xmlns:a16="http://schemas.microsoft.com/office/drawing/2014/main" id="{870FC0A7-1645-4592-8260-877D7E976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5" name="Imagem 464">
          <a:extLst>
            <a:ext uri="{FF2B5EF4-FFF2-40B4-BE49-F238E27FC236}">
              <a16:creationId xmlns:a16="http://schemas.microsoft.com/office/drawing/2014/main" id="{EFBE3AB8-3B82-470C-B7D3-B266AFD4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6" name="Imagem 465">
          <a:extLst>
            <a:ext uri="{FF2B5EF4-FFF2-40B4-BE49-F238E27FC236}">
              <a16:creationId xmlns:a16="http://schemas.microsoft.com/office/drawing/2014/main" id="{0FAAB65C-C6E7-4E35-B5C2-17CFB35A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7" name="Imagem 466">
          <a:extLst>
            <a:ext uri="{FF2B5EF4-FFF2-40B4-BE49-F238E27FC236}">
              <a16:creationId xmlns:a16="http://schemas.microsoft.com/office/drawing/2014/main" id="{ADAEF988-E6C9-4B17-982C-7306D365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8" name="Imagem 467">
          <a:extLst>
            <a:ext uri="{FF2B5EF4-FFF2-40B4-BE49-F238E27FC236}">
              <a16:creationId xmlns:a16="http://schemas.microsoft.com/office/drawing/2014/main" id="{C923223B-D9E9-486B-A5F9-CEC636C7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69" name="Imagem 468">
          <a:extLst>
            <a:ext uri="{FF2B5EF4-FFF2-40B4-BE49-F238E27FC236}">
              <a16:creationId xmlns:a16="http://schemas.microsoft.com/office/drawing/2014/main" id="{88696C4D-B8A6-4401-8DEB-FBE46DE7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70" name="Imagem 469">
          <a:extLst>
            <a:ext uri="{FF2B5EF4-FFF2-40B4-BE49-F238E27FC236}">
              <a16:creationId xmlns:a16="http://schemas.microsoft.com/office/drawing/2014/main" id="{DD24A103-394A-473E-BDBA-D530D8C5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71" name="Imagem 470">
          <a:extLst>
            <a:ext uri="{FF2B5EF4-FFF2-40B4-BE49-F238E27FC236}">
              <a16:creationId xmlns:a16="http://schemas.microsoft.com/office/drawing/2014/main" id="{1E29EB27-5A67-432B-AA23-698A071C0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18</xdr:row>
      <xdr:rowOff>0</xdr:rowOff>
    </xdr:from>
    <xdr:to>
      <xdr:col>1</xdr:col>
      <xdr:colOff>1324427</xdr:colOff>
      <xdr:row>18</xdr:row>
      <xdr:rowOff>0</xdr:rowOff>
    </xdr:to>
    <xdr:pic>
      <xdr:nvPicPr>
        <xdr:cNvPr id="472" name="Imagem 471">
          <a:extLst>
            <a:ext uri="{FF2B5EF4-FFF2-40B4-BE49-F238E27FC236}">
              <a16:creationId xmlns:a16="http://schemas.microsoft.com/office/drawing/2014/main" id="{15EF4CF8-4BD7-42FE-BA69-8958C2ACD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74" name="Imagem 473">
          <a:extLst>
            <a:ext uri="{FF2B5EF4-FFF2-40B4-BE49-F238E27FC236}">
              <a16:creationId xmlns:a16="http://schemas.microsoft.com/office/drawing/2014/main" id="{7C3D350A-564F-40D6-B352-FD60556C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75" name="Imagem 474">
          <a:extLst>
            <a:ext uri="{FF2B5EF4-FFF2-40B4-BE49-F238E27FC236}">
              <a16:creationId xmlns:a16="http://schemas.microsoft.com/office/drawing/2014/main" id="{41668399-48D4-4578-8053-83043E2F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76" name="Imagem 475">
          <a:extLst>
            <a:ext uri="{FF2B5EF4-FFF2-40B4-BE49-F238E27FC236}">
              <a16:creationId xmlns:a16="http://schemas.microsoft.com/office/drawing/2014/main" id="{8EFDE0C0-C605-4347-875E-AE157032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44E2A336-818B-47E1-94AC-653944916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78" name="Imagem 477">
          <a:extLst>
            <a:ext uri="{FF2B5EF4-FFF2-40B4-BE49-F238E27FC236}">
              <a16:creationId xmlns:a16="http://schemas.microsoft.com/office/drawing/2014/main" id="{D5D389E7-20F8-4EF0-A116-F14ECD55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79" name="Imagem 478">
          <a:extLst>
            <a:ext uri="{FF2B5EF4-FFF2-40B4-BE49-F238E27FC236}">
              <a16:creationId xmlns:a16="http://schemas.microsoft.com/office/drawing/2014/main" id="{2AF001FB-474B-46AC-B28F-17B6732B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0" name="Imagem 479">
          <a:extLst>
            <a:ext uri="{FF2B5EF4-FFF2-40B4-BE49-F238E27FC236}">
              <a16:creationId xmlns:a16="http://schemas.microsoft.com/office/drawing/2014/main" id="{E130FF29-0C80-4F3A-BB24-C98A1FE9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1" name="Imagem 480">
          <a:extLst>
            <a:ext uri="{FF2B5EF4-FFF2-40B4-BE49-F238E27FC236}">
              <a16:creationId xmlns:a16="http://schemas.microsoft.com/office/drawing/2014/main" id="{C5129813-8EFE-4EA6-9C42-B1DC64CA5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2" name="Imagem 481">
          <a:extLst>
            <a:ext uri="{FF2B5EF4-FFF2-40B4-BE49-F238E27FC236}">
              <a16:creationId xmlns:a16="http://schemas.microsoft.com/office/drawing/2014/main" id="{FC24751A-8F11-4909-9259-69603D79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3" name="Imagem 482">
          <a:extLst>
            <a:ext uri="{FF2B5EF4-FFF2-40B4-BE49-F238E27FC236}">
              <a16:creationId xmlns:a16="http://schemas.microsoft.com/office/drawing/2014/main" id="{FF47F304-7A2B-4E48-BF13-A100D36DA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4" name="Imagem 483">
          <a:extLst>
            <a:ext uri="{FF2B5EF4-FFF2-40B4-BE49-F238E27FC236}">
              <a16:creationId xmlns:a16="http://schemas.microsoft.com/office/drawing/2014/main" id="{C8F9A73E-6B1D-4E48-A538-C94A7809E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5" name="Imagem 484">
          <a:extLst>
            <a:ext uri="{FF2B5EF4-FFF2-40B4-BE49-F238E27FC236}">
              <a16:creationId xmlns:a16="http://schemas.microsoft.com/office/drawing/2014/main" id="{FCCCC5F9-8829-487A-A23F-C16BBFCC3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6" name="Imagem 485">
          <a:extLst>
            <a:ext uri="{FF2B5EF4-FFF2-40B4-BE49-F238E27FC236}">
              <a16:creationId xmlns:a16="http://schemas.microsoft.com/office/drawing/2014/main" id="{920432EC-F5B2-4E9E-9F49-30269CA9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7" name="Imagem 486">
          <a:extLst>
            <a:ext uri="{FF2B5EF4-FFF2-40B4-BE49-F238E27FC236}">
              <a16:creationId xmlns:a16="http://schemas.microsoft.com/office/drawing/2014/main" id="{41209E18-4238-46CA-AC24-7D0805D3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8" name="Imagem 487">
          <a:extLst>
            <a:ext uri="{FF2B5EF4-FFF2-40B4-BE49-F238E27FC236}">
              <a16:creationId xmlns:a16="http://schemas.microsoft.com/office/drawing/2014/main" id="{5D91F61A-5CE3-4629-85F6-3CAA4076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89" name="Imagem 488">
          <a:extLst>
            <a:ext uri="{FF2B5EF4-FFF2-40B4-BE49-F238E27FC236}">
              <a16:creationId xmlns:a16="http://schemas.microsoft.com/office/drawing/2014/main" id="{1D9277C7-AFA0-4F75-9A73-364CA130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0" name="Imagem 489">
          <a:extLst>
            <a:ext uri="{FF2B5EF4-FFF2-40B4-BE49-F238E27FC236}">
              <a16:creationId xmlns:a16="http://schemas.microsoft.com/office/drawing/2014/main" id="{303160EB-B82E-40DE-BE9E-5AE84B77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1" name="Imagem 490">
          <a:extLst>
            <a:ext uri="{FF2B5EF4-FFF2-40B4-BE49-F238E27FC236}">
              <a16:creationId xmlns:a16="http://schemas.microsoft.com/office/drawing/2014/main" id="{CFFBF813-3E54-46EE-B92A-C919BB14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2" name="Imagem 491">
          <a:extLst>
            <a:ext uri="{FF2B5EF4-FFF2-40B4-BE49-F238E27FC236}">
              <a16:creationId xmlns:a16="http://schemas.microsoft.com/office/drawing/2014/main" id="{61682358-4FCB-44F3-AF30-C08722E3D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22A390A-AE7B-4E67-BB70-77EE1C09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4" name="Imagem 493">
          <a:extLst>
            <a:ext uri="{FF2B5EF4-FFF2-40B4-BE49-F238E27FC236}">
              <a16:creationId xmlns:a16="http://schemas.microsoft.com/office/drawing/2014/main" id="{662C1DB3-6273-466F-A037-20302CC3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5" name="Imagem 494">
          <a:extLst>
            <a:ext uri="{FF2B5EF4-FFF2-40B4-BE49-F238E27FC236}">
              <a16:creationId xmlns:a16="http://schemas.microsoft.com/office/drawing/2014/main" id="{C456B190-3500-4FAB-8275-4C84CD8C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6" name="Imagem 495">
          <a:extLst>
            <a:ext uri="{FF2B5EF4-FFF2-40B4-BE49-F238E27FC236}">
              <a16:creationId xmlns:a16="http://schemas.microsoft.com/office/drawing/2014/main" id="{C029C752-546A-43A9-AED5-CFDE4D07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7" name="Imagem 496">
          <a:extLst>
            <a:ext uri="{FF2B5EF4-FFF2-40B4-BE49-F238E27FC236}">
              <a16:creationId xmlns:a16="http://schemas.microsoft.com/office/drawing/2014/main" id="{B3F80217-97BC-4704-AA7C-29371204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8" name="Imagem 497">
          <a:extLst>
            <a:ext uri="{FF2B5EF4-FFF2-40B4-BE49-F238E27FC236}">
              <a16:creationId xmlns:a16="http://schemas.microsoft.com/office/drawing/2014/main" id="{B8464857-D57D-44DC-A59A-03202BA21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499" name="Imagem 498">
          <a:extLst>
            <a:ext uri="{FF2B5EF4-FFF2-40B4-BE49-F238E27FC236}">
              <a16:creationId xmlns:a16="http://schemas.microsoft.com/office/drawing/2014/main" id="{24DADEAF-3D4C-4CCB-99B9-E1B82E28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0" name="Imagem 499">
          <a:extLst>
            <a:ext uri="{FF2B5EF4-FFF2-40B4-BE49-F238E27FC236}">
              <a16:creationId xmlns:a16="http://schemas.microsoft.com/office/drawing/2014/main" id="{74D2D71D-338A-4B60-A302-32115706A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1" name="Imagem 500">
          <a:extLst>
            <a:ext uri="{FF2B5EF4-FFF2-40B4-BE49-F238E27FC236}">
              <a16:creationId xmlns:a16="http://schemas.microsoft.com/office/drawing/2014/main" id="{5611A99A-CD7A-40DE-BB39-E6E3BA69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2" name="Imagem 501">
          <a:extLst>
            <a:ext uri="{FF2B5EF4-FFF2-40B4-BE49-F238E27FC236}">
              <a16:creationId xmlns:a16="http://schemas.microsoft.com/office/drawing/2014/main" id="{DD491AB6-FEFF-47AF-A29E-4DF3E967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3" name="Imagem 502">
          <a:extLst>
            <a:ext uri="{FF2B5EF4-FFF2-40B4-BE49-F238E27FC236}">
              <a16:creationId xmlns:a16="http://schemas.microsoft.com/office/drawing/2014/main" id="{CF3A48F9-E0A3-40E7-B3DB-EA252623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4" name="Imagem 503">
          <a:extLst>
            <a:ext uri="{FF2B5EF4-FFF2-40B4-BE49-F238E27FC236}">
              <a16:creationId xmlns:a16="http://schemas.microsoft.com/office/drawing/2014/main" id="{CF7400C9-75A6-4E0B-AD2E-CB34FDA2B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5" name="Imagem 504">
          <a:extLst>
            <a:ext uri="{FF2B5EF4-FFF2-40B4-BE49-F238E27FC236}">
              <a16:creationId xmlns:a16="http://schemas.microsoft.com/office/drawing/2014/main" id="{9F52F218-113C-4C39-8EFC-7195306E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6" name="Imagem 505">
          <a:extLst>
            <a:ext uri="{FF2B5EF4-FFF2-40B4-BE49-F238E27FC236}">
              <a16:creationId xmlns:a16="http://schemas.microsoft.com/office/drawing/2014/main" id="{03C68F3A-3E2A-4713-A647-07892840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7" name="Imagem 506">
          <a:extLst>
            <a:ext uri="{FF2B5EF4-FFF2-40B4-BE49-F238E27FC236}">
              <a16:creationId xmlns:a16="http://schemas.microsoft.com/office/drawing/2014/main" id="{B99B2C89-1C65-40A9-9E46-33B2EF14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8" name="Imagem 507">
          <a:extLst>
            <a:ext uri="{FF2B5EF4-FFF2-40B4-BE49-F238E27FC236}">
              <a16:creationId xmlns:a16="http://schemas.microsoft.com/office/drawing/2014/main" id="{5AC4959B-7BF8-48E9-86E2-472229319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3F3CAE8C-918D-44E8-8193-FE823C4F9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0" name="Imagem 509">
          <a:extLst>
            <a:ext uri="{FF2B5EF4-FFF2-40B4-BE49-F238E27FC236}">
              <a16:creationId xmlns:a16="http://schemas.microsoft.com/office/drawing/2014/main" id="{5B403BAD-A063-44AF-943E-41ADB17C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1" name="Imagem 510">
          <a:extLst>
            <a:ext uri="{FF2B5EF4-FFF2-40B4-BE49-F238E27FC236}">
              <a16:creationId xmlns:a16="http://schemas.microsoft.com/office/drawing/2014/main" id="{BC091AA9-6BF2-4A04-AFB2-FCFFE341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2" name="Imagem 511">
          <a:extLst>
            <a:ext uri="{FF2B5EF4-FFF2-40B4-BE49-F238E27FC236}">
              <a16:creationId xmlns:a16="http://schemas.microsoft.com/office/drawing/2014/main" id="{93C21DDB-1653-49F0-8C00-0168BF1C7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3" name="Imagem 512">
          <a:extLst>
            <a:ext uri="{FF2B5EF4-FFF2-40B4-BE49-F238E27FC236}">
              <a16:creationId xmlns:a16="http://schemas.microsoft.com/office/drawing/2014/main" id="{EE083729-6A2F-45D5-BDF9-9EED62E6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4" name="Imagem 513">
          <a:extLst>
            <a:ext uri="{FF2B5EF4-FFF2-40B4-BE49-F238E27FC236}">
              <a16:creationId xmlns:a16="http://schemas.microsoft.com/office/drawing/2014/main" id="{7FA4C1D4-1538-4E06-8354-558DC7B5E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5" name="Imagem 514">
          <a:extLst>
            <a:ext uri="{FF2B5EF4-FFF2-40B4-BE49-F238E27FC236}">
              <a16:creationId xmlns:a16="http://schemas.microsoft.com/office/drawing/2014/main" id="{918FE601-C06C-4746-AEFA-562BB108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6" name="Imagem 515">
          <a:extLst>
            <a:ext uri="{FF2B5EF4-FFF2-40B4-BE49-F238E27FC236}">
              <a16:creationId xmlns:a16="http://schemas.microsoft.com/office/drawing/2014/main" id="{E589732C-6985-40AD-B727-F51C2A039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17</xdr:row>
      <xdr:rowOff>0</xdr:rowOff>
    </xdr:from>
    <xdr:to>
      <xdr:col>1</xdr:col>
      <xdr:colOff>1324427</xdr:colOff>
      <xdr:row>17</xdr:row>
      <xdr:rowOff>0</xdr:rowOff>
    </xdr:to>
    <xdr:pic>
      <xdr:nvPicPr>
        <xdr:cNvPr id="517" name="Imagem 516">
          <a:extLst>
            <a:ext uri="{FF2B5EF4-FFF2-40B4-BE49-F238E27FC236}">
              <a16:creationId xmlns:a16="http://schemas.microsoft.com/office/drawing/2014/main" id="{FDDDAB79-0635-4DAD-A354-AFABBA710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4" b="28864"/>
        <a:stretch/>
      </xdr:blipFill>
      <xdr:spPr>
        <a:xfrm rot="611638">
          <a:off x="729342" y="12823371"/>
          <a:ext cx="1269999" cy="0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16</xdr:row>
      <xdr:rowOff>108857</xdr:rowOff>
    </xdr:from>
    <xdr:to>
      <xdr:col>1</xdr:col>
      <xdr:colOff>1221486</xdr:colOff>
      <xdr:row>16</xdr:row>
      <xdr:rowOff>555175</xdr:rowOff>
    </xdr:to>
    <xdr:pic>
      <xdr:nvPicPr>
        <xdr:cNvPr id="519" name="Imagem 518">
          <a:extLst>
            <a:ext uri="{FF2B5EF4-FFF2-40B4-BE49-F238E27FC236}">
              <a16:creationId xmlns:a16="http://schemas.microsoft.com/office/drawing/2014/main" id="{F8A3DEE0-A6ED-4F00-365A-626461482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43" t="28571" r="-2857" b="27143"/>
        <a:stretch/>
      </xdr:blipFill>
      <xdr:spPr>
        <a:xfrm>
          <a:off x="838200" y="11604171"/>
          <a:ext cx="1058200" cy="446318"/>
        </a:xfrm>
        <a:prstGeom prst="rect">
          <a:avLst/>
        </a:prstGeom>
      </xdr:spPr>
    </xdr:pic>
    <xdr:clientData/>
  </xdr:twoCellAnchor>
  <xdr:twoCellAnchor>
    <xdr:from>
      <xdr:col>1</xdr:col>
      <xdr:colOff>119742</xdr:colOff>
      <xdr:row>17</xdr:row>
      <xdr:rowOff>123164</xdr:rowOff>
    </xdr:from>
    <xdr:to>
      <xdr:col>1</xdr:col>
      <xdr:colOff>1197429</xdr:colOff>
      <xdr:row>17</xdr:row>
      <xdr:rowOff>390020</xdr:rowOff>
    </xdr:to>
    <xdr:pic>
      <xdr:nvPicPr>
        <xdr:cNvPr id="521" name="Imagem 520">
          <a:extLst>
            <a:ext uri="{FF2B5EF4-FFF2-40B4-BE49-F238E27FC236}">
              <a16:creationId xmlns:a16="http://schemas.microsoft.com/office/drawing/2014/main" id="{4F971317-8DDC-57B8-5159-347A5F9F3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6" y="12195421"/>
          <a:ext cx="1077687" cy="266856"/>
        </a:xfrm>
        <a:prstGeom prst="rect">
          <a:avLst/>
        </a:prstGeom>
      </xdr:spPr>
    </xdr:pic>
    <xdr:clientData/>
  </xdr:twoCellAnchor>
  <xdr:twoCellAnchor>
    <xdr:from>
      <xdr:col>1</xdr:col>
      <xdr:colOff>185057</xdr:colOff>
      <xdr:row>18</xdr:row>
      <xdr:rowOff>25089</xdr:rowOff>
    </xdr:from>
    <xdr:to>
      <xdr:col>1</xdr:col>
      <xdr:colOff>1066800</xdr:colOff>
      <xdr:row>18</xdr:row>
      <xdr:rowOff>490762</xdr:rowOff>
    </xdr:to>
    <xdr:pic>
      <xdr:nvPicPr>
        <xdr:cNvPr id="523" name="Imagem 522">
          <a:extLst>
            <a:ext uri="{FF2B5EF4-FFF2-40B4-BE49-F238E27FC236}">
              <a16:creationId xmlns:a16="http://schemas.microsoft.com/office/drawing/2014/main" id="{7549F897-70A6-BFE7-B060-3F6378E77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1" y="12674289"/>
          <a:ext cx="881743" cy="465673"/>
        </a:xfrm>
        <a:prstGeom prst="rect">
          <a:avLst/>
        </a:prstGeom>
      </xdr:spPr>
    </xdr:pic>
    <xdr:clientData/>
  </xdr:twoCellAnchor>
  <xdr:twoCellAnchor>
    <xdr:from>
      <xdr:col>1</xdr:col>
      <xdr:colOff>87086</xdr:colOff>
      <xdr:row>19</xdr:row>
      <xdr:rowOff>28275</xdr:rowOff>
    </xdr:from>
    <xdr:to>
      <xdr:col>1</xdr:col>
      <xdr:colOff>1295401</xdr:colOff>
      <xdr:row>19</xdr:row>
      <xdr:rowOff>499442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9DA5102B-1BD0-EBE4-FA60-A9160D1036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18" r="-6474" b="29465"/>
        <a:stretch/>
      </xdr:blipFill>
      <xdr:spPr>
        <a:xfrm>
          <a:off x="762000" y="13254418"/>
          <a:ext cx="1208315" cy="471167"/>
        </a:xfrm>
        <a:prstGeom prst="rect">
          <a:avLst/>
        </a:prstGeom>
      </xdr:spPr>
    </xdr:pic>
    <xdr:clientData/>
  </xdr:twoCellAnchor>
  <xdr:twoCellAnchor>
    <xdr:from>
      <xdr:col>1</xdr:col>
      <xdr:colOff>65314</xdr:colOff>
      <xdr:row>20</xdr:row>
      <xdr:rowOff>39161</xdr:rowOff>
    </xdr:from>
    <xdr:to>
      <xdr:col>2</xdr:col>
      <xdr:colOff>10886</xdr:colOff>
      <xdr:row>20</xdr:row>
      <xdr:rowOff>544286</xdr:rowOff>
    </xdr:to>
    <xdr:pic>
      <xdr:nvPicPr>
        <xdr:cNvPr id="527" name="Imagem 526">
          <a:extLst>
            <a:ext uri="{FF2B5EF4-FFF2-40B4-BE49-F238E27FC236}">
              <a16:creationId xmlns:a16="http://schemas.microsoft.com/office/drawing/2014/main" id="{D2F93065-1DF5-4B54-B506-F35B9140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03" b="30503"/>
        <a:stretch/>
      </xdr:blipFill>
      <xdr:spPr>
        <a:xfrm>
          <a:off x="740228" y="14419190"/>
          <a:ext cx="1295401" cy="505125"/>
        </a:xfrm>
        <a:prstGeom prst="rect">
          <a:avLst/>
        </a:prstGeom>
      </xdr:spPr>
    </xdr:pic>
    <xdr:clientData/>
  </xdr:twoCellAnchor>
  <xdr:twoCellAnchor>
    <xdr:from>
      <xdr:col>1</xdr:col>
      <xdr:colOff>21771</xdr:colOff>
      <xdr:row>21</xdr:row>
      <xdr:rowOff>50048</xdr:rowOff>
    </xdr:from>
    <xdr:to>
      <xdr:col>1</xdr:col>
      <xdr:colOff>1317172</xdr:colOff>
      <xdr:row>21</xdr:row>
      <xdr:rowOff>555173</xdr:rowOff>
    </xdr:to>
    <xdr:pic>
      <xdr:nvPicPr>
        <xdr:cNvPr id="528" name="Imagem 527">
          <a:extLst>
            <a:ext uri="{FF2B5EF4-FFF2-40B4-BE49-F238E27FC236}">
              <a16:creationId xmlns:a16="http://schemas.microsoft.com/office/drawing/2014/main" id="{9E263E24-8A95-421B-90CB-070AFDD0B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503" b="30503"/>
        <a:stretch/>
      </xdr:blipFill>
      <xdr:spPr>
        <a:xfrm>
          <a:off x="696685" y="15007019"/>
          <a:ext cx="1295401" cy="505125"/>
        </a:xfrm>
        <a:prstGeom prst="rect">
          <a:avLst/>
        </a:prstGeom>
      </xdr:spPr>
    </xdr:pic>
    <xdr:clientData/>
  </xdr:twoCellAnchor>
  <xdr:twoCellAnchor>
    <xdr:from>
      <xdr:col>1</xdr:col>
      <xdr:colOff>43543</xdr:colOff>
      <xdr:row>22</xdr:row>
      <xdr:rowOff>28277</xdr:rowOff>
    </xdr:from>
    <xdr:to>
      <xdr:col>1</xdr:col>
      <xdr:colOff>1338944</xdr:colOff>
      <xdr:row>22</xdr:row>
      <xdr:rowOff>533402</xdr:rowOff>
    </xdr:to>
    <xdr:pic>
      <xdr:nvPicPr>
        <xdr:cNvPr id="529" name="Imagem 528">
          <a:extLst>
            <a:ext uri="{FF2B5EF4-FFF2-40B4-BE49-F238E27FC236}">
              <a16:creationId xmlns:a16="http://schemas.microsoft.com/office/drawing/2014/main" id="{FB352789-DBC2-4728-86B4-E32C882CA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6" b="30496"/>
        <a:stretch/>
      </xdr:blipFill>
      <xdr:spPr>
        <a:xfrm>
          <a:off x="718457" y="15562191"/>
          <a:ext cx="1295401" cy="505125"/>
        </a:xfrm>
        <a:prstGeom prst="rect">
          <a:avLst/>
        </a:prstGeom>
      </xdr:spPr>
    </xdr:pic>
    <xdr:clientData/>
  </xdr:twoCellAnchor>
  <xdr:twoCellAnchor>
    <xdr:from>
      <xdr:col>1</xdr:col>
      <xdr:colOff>130629</xdr:colOff>
      <xdr:row>65</xdr:row>
      <xdr:rowOff>381001</xdr:rowOff>
    </xdr:from>
    <xdr:to>
      <xdr:col>1</xdr:col>
      <xdr:colOff>1098383</xdr:colOff>
      <xdr:row>67</xdr:row>
      <xdr:rowOff>0</xdr:rowOff>
    </xdr:to>
    <xdr:pic>
      <xdr:nvPicPr>
        <xdr:cNvPr id="520" name="Imagem 519">
          <a:extLst>
            <a:ext uri="{FF2B5EF4-FFF2-40B4-BE49-F238E27FC236}">
              <a16:creationId xmlns:a16="http://schemas.microsoft.com/office/drawing/2014/main" id="{06CAE579-5A36-F0DF-9981-E9F5B201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3" y="48397887"/>
          <a:ext cx="967754" cy="1153886"/>
        </a:xfrm>
        <a:prstGeom prst="rect">
          <a:avLst/>
        </a:prstGeom>
      </xdr:spPr>
    </xdr:pic>
    <xdr:clientData/>
  </xdr:twoCellAnchor>
  <xdr:twoCellAnchor>
    <xdr:from>
      <xdr:col>1</xdr:col>
      <xdr:colOff>119743</xdr:colOff>
      <xdr:row>66</xdr:row>
      <xdr:rowOff>1023259</xdr:rowOff>
    </xdr:from>
    <xdr:to>
      <xdr:col>1</xdr:col>
      <xdr:colOff>1087497</xdr:colOff>
      <xdr:row>67</xdr:row>
      <xdr:rowOff>1</xdr:rowOff>
    </xdr:to>
    <xdr:pic>
      <xdr:nvPicPr>
        <xdr:cNvPr id="522" name="Imagem 521">
          <a:extLst>
            <a:ext uri="{FF2B5EF4-FFF2-40B4-BE49-F238E27FC236}">
              <a16:creationId xmlns:a16="http://schemas.microsoft.com/office/drawing/2014/main" id="{63606392-45F1-44BF-A61E-35087ED9A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4657" y="49432030"/>
          <a:ext cx="967754" cy="115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1C53-A5CA-4FDC-BBC6-6931ABCD389C}">
  <sheetPr>
    <pageSetUpPr fitToPage="1"/>
  </sheetPr>
  <dimension ref="A1:L163"/>
  <sheetViews>
    <sheetView tabSelected="1" zoomScale="70" zoomScaleNormal="70" workbookViewId="0">
      <selection activeCell="A5" sqref="A5:C5"/>
    </sheetView>
  </sheetViews>
  <sheetFormatPr defaultColWidth="0" defaultRowHeight="18" x14ac:dyDescent="0.35"/>
  <cols>
    <col min="1" max="1" width="9.88671875" style="28" bestFit="1" customWidth="1"/>
    <col min="2" max="2" width="19.6640625" style="27" customWidth="1"/>
    <col min="3" max="3" width="20.88671875" style="14" customWidth="1"/>
    <col min="4" max="4" width="94.6640625" style="58" customWidth="1"/>
    <col min="5" max="5" width="6.5546875" style="28" customWidth="1"/>
    <col min="6" max="6" width="5.6640625" style="28" customWidth="1"/>
    <col min="7" max="7" width="5.88671875" style="28" customWidth="1"/>
    <col min="8" max="8" width="9.33203125" style="22" customWidth="1"/>
    <col min="9" max="9" width="11.33203125" style="28" bestFit="1" customWidth="1"/>
    <col min="10" max="10" width="15.33203125" style="43" bestFit="1" customWidth="1"/>
    <col min="11" max="11" width="25.5546875" style="28" customWidth="1"/>
    <col min="12" max="12" width="35.88671875" style="32" customWidth="1"/>
    <col min="13" max="16313" width="21.109375" style="45" customWidth="1"/>
    <col min="16314" max="16314" width="20.5546875" style="45" customWidth="1"/>
    <col min="16315" max="16315" width="25.33203125" style="45" customWidth="1"/>
    <col min="16316" max="16316" width="15" style="45" customWidth="1"/>
    <col min="16317" max="16317" width="23.88671875" style="45" customWidth="1"/>
    <col min="16318" max="16318" width="24.88671875" style="45" customWidth="1"/>
    <col min="16319" max="16319" width="19.109375" style="45" customWidth="1"/>
    <col min="16320" max="16320" width="23.6640625" style="45" customWidth="1"/>
    <col min="16321" max="16321" width="12.88671875" style="45" customWidth="1"/>
    <col min="16322" max="16322" width="21.33203125" style="45" customWidth="1"/>
    <col min="16323" max="16323" width="20.6640625" style="45" customWidth="1"/>
    <col min="16324" max="16324" width="10.6640625" style="45" customWidth="1"/>
    <col min="16325" max="16325" width="10" style="45" customWidth="1"/>
    <col min="16326" max="16326" width="10.5546875" style="45" customWidth="1"/>
    <col min="16327" max="16327" width="19.109375" style="45" customWidth="1"/>
    <col min="16328" max="16328" width="3.6640625" style="45" customWidth="1"/>
    <col min="16329" max="16329" width="12" style="45" customWidth="1"/>
    <col min="16330" max="16330" width="7" style="45" customWidth="1"/>
    <col min="16331" max="16331" width="9.44140625" style="45" customWidth="1"/>
    <col min="16332" max="16332" width="7.88671875" style="45" customWidth="1"/>
    <col min="16333" max="16333" width="5.44140625" style="45" customWidth="1"/>
    <col min="16334" max="16334" width="8.88671875" style="45" customWidth="1"/>
    <col min="16335" max="16335" width="13.33203125" style="45" customWidth="1"/>
    <col min="16336" max="16336" width="8.88671875" style="45" customWidth="1"/>
    <col min="16337" max="16337" width="9" style="45" customWidth="1"/>
    <col min="16338" max="16338" width="9.44140625" style="45" customWidth="1"/>
    <col min="16339" max="16339" width="8" style="45" customWidth="1"/>
    <col min="16340" max="16340" width="6.44140625" style="45" customWidth="1"/>
    <col min="16341" max="16341" width="3.6640625" style="45" customWidth="1"/>
    <col min="16342" max="16342" width="4.109375" style="45" customWidth="1"/>
    <col min="16343" max="16343" width="9.5546875" style="45" customWidth="1"/>
    <col min="16344" max="16344" width="5.33203125" style="45" customWidth="1"/>
    <col min="16345" max="16345" width="7" style="45" customWidth="1"/>
    <col min="16346" max="16346" width="6.88671875" style="45" customWidth="1"/>
    <col min="16347" max="16347" width="6" style="45" customWidth="1"/>
    <col min="16348" max="16348" width="5.88671875" style="45" customWidth="1"/>
    <col min="16349" max="16349" width="6" style="45" customWidth="1"/>
    <col min="16350" max="16350" width="4.33203125" style="45" customWidth="1"/>
    <col min="16351" max="16351" width="20.5546875" style="45" customWidth="1"/>
    <col min="16352" max="16352" width="7" style="45" customWidth="1"/>
    <col min="16353" max="16353" width="5.88671875" style="45" customWidth="1"/>
    <col min="16354" max="16354" width="3.109375" style="45" customWidth="1"/>
    <col min="16355" max="16355" width="16.33203125" style="45" customWidth="1"/>
    <col min="16356" max="16356" width="24.88671875" style="45" customWidth="1"/>
    <col min="16357" max="16357" width="20.33203125" style="45" customWidth="1"/>
    <col min="16358" max="16358" width="31.33203125" style="45" customWidth="1"/>
    <col min="16359" max="16359" width="53.5546875" style="45" customWidth="1"/>
    <col min="16360" max="16360" width="36.5546875" style="45" customWidth="1"/>
    <col min="16361" max="16361" width="20" style="45" customWidth="1"/>
    <col min="16362" max="16362" width="26.33203125" style="45" customWidth="1"/>
    <col min="16363" max="16363" width="10.5546875" style="45" customWidth="1"/>
    <col min="16364" max="16364" width="19" style="45" customWidth="1"/>
    <col min="16365" max="16365" width="20.6640625" style="45" customWidth="1"/>
    <col min="16366" max="16366" width="20.33203125" style="45" customWidth="1"/>
    <col min="16367" max="16367" width="25.88671875" style="45" customWidth="1"/>
    <col min="16368" max="16368" width="28.109375" style="45" customWidth="1"/>
    <col min="16369" max="16369" width="38" style="45" customWidth="1"/>
    <col min="16370" max="16370" width="5.88671875" style="45" customWidth="1"/>
    <col min="16371" max="16371" width="6" style="45" customWidth="1"/>
    <col min="16372" max="16372" width="6.88671875" style="45" customWidth="1"/>
    <col min="16373" max="16373" width="5.6640625" style="45" customWidth="1"/>
    <col min="16374" max="16374" width="7.33203125" style="45" customWidth="1"/>
    <col min="16375" max="16375" width="7.88671875" style="45" customWidth="1"/>
    <col min="16376" max="16376" width="6.88671875" style="45" customWidth="1"/>
    <col min="16377" max="16377" width="11.33203125" style="45" customWidth="1"/>
    <col min="16378" max="16378" width="3.109375" style="45" customWidth="1"/>
    <col min="16379" max="16379" width="4.6640625" style="45" customWidth="1"/>
    <col min="16380" max="16380" width="2.6640625" style="45" customWidth="1"/>
    <col min="16381" max="16381" width="1.44140625" style="45" customWidth="1"/>
    <col min="16382" max="16384" width="2.6640625" style="45" customWidth="1"/>
  </cols>
  <sheetData>
    <row r="1" spans="1:12" ht="18.600000000000001" thickBot="1" x14ac:dyDescent="0.35">
      <c r="A1" s="105" t="s">
        <v>0</v>
      </c>
      <c r="B1" s="106">
        <f ca="1">TODAY()</f>
        <v>45685</v>
      </c>
      <c r="C1" s="107"/>
      <c r="D1" s="108" t="s">
        <v>1</v>
      </c>
      <c r="E1" s="109"/>
      <c r="F1" s="109"/>
      <c r="G1" s="109"/>
      <c r="H1" s="215" t="s">
        <v>2</v>
      </c>
      <c r="I1" s="216"/>
      <c r="J1" s="110"/>
      <c r="K1" s="45"/>
      <c r="L1" s="111"/>
    </row>
    <row r="2" spans="1:12" ht="18.600000000000001" thickBot="1" x14ac:dyDescent="0.35">
      <c r="A2" s="221" t="s">
        <v>38</v>
      </c>
      <c r="B2" s="221"/>
      <c r="C2" s="221"/>
      <c r="D2" s="48">
        <f ca="1">B1+15</f>
        <v>45700</v>
      </c>
      <c r="E2" s="217"/>
      <c r="F2" s="217"/>
      <c r="G2" s="217"/>
      <c r="H2" s="15"/>
      <c r="I2" s="33"/>
      <c r="J2" s="37"/>
      <c r="K2" s="45"/>
      <c r="L2" s="113"/>
    </row>
    <row r="3" spans="1:12" ht="23.1" customHeight="1" thickBot="1" x14ac:dyDescent="0.35">
      <c r="A3" s="218" t="s">
        <v>22</v>
      </c>
      <c r="B3" s="219"/>
      <c r="C3" s="219"/>
      <c r="D3" s="51"/>
      <c r="E3" s="44"/>
      <c r="F3" s="44"/>
      <c r="G3" s="44"/>
      <c r="H3" s="5"/>
      <c r="I3" s="5"/>
      <c r="J3" s="5"/>
      <c r="K3" s="45"/>
      <c r="L3" s="113"/>
    </row>
    <row r="4" spans="1:12" ht="23.1" customHeight="1" thickBot="1" x14ac:dyDescent="0.35">
      <c r="A4" s="218" t="s">
        <v>3</v>
      </c>
      <c r="B4" s="219"/>
      <c r="C4" s="219"/>
      <c r="D4" s="51"/>
      <c r="E4" s="5"/>
      <c r="F4" s="5"/>
      <c r="G4" s="5"/>
      <c r="H4" s="5"/>
      <c r="I4" s="5"/>
      <c r="J4" s="5"/>
      <c r="K4" s="45"/>
      <c r="L4" s="113"/>
    </row>
    <row r="5" spans="1:12" ht="23.1" customHeight="1" thickBot="1" x14ac:dyDescent="0.35">
      <c r="A5" s="218" t="s">
        <v>4</v>
      </c>
      <c r="B5" s="219"/>
      <c r="C5" s="219"/>
      <c r="D5" s="52"/>
      <c r="E5" s="5"/>
      <c r="F5" s="5"/>
      <c r="G5" s="5"/>
      <c r="H5" s="5"/>
      <c r="I5" s="5"/>
      <c r="J5" s="38"/>
      <c r="K5" s="45"/>
      <c r="L5" s="113"/>
    </row>
    <row r="6" spans="1:12" ht="18.600000000000001" thickBot="1" x14ac:dyDescent="0.35">
      <c r="A6" s="218" t="s">
        <v>5</v>
      </c>
      <c r="B6" s="219"/>
      <c r="C6" s="220"/>
      <c r="D6" s="53"/>
      <c r="E6" s="9"/>
      <c r="F6" s="16"/>
      <c r="G6" s="16"/>
      <c r="H6" s="16"/>
      <c r="I6" s="16"/>
      <c r="J6" s="16"/>
      <c r="K6" s="45"/>
      <c r="L6" s="113"/>
    </row>
    <row r="7" spans="1:12" ht="18.600000000000001" thickBot="1" x14ac:dyDescent="0.35">
      <c r="A7" s="112" t="s">
        <v>23</v>
      </c>
      <c r="B7" s="17"/>
      <c r="C7" s="9"/>
      <c r="D7" s="17"/>
      <c r="E7" s="16"/>
      <c r="F7" s="17"/>
      <c r="G7" s="17"/>
      <c r="H7" s="17"/>
      <c r="I7" s="17"/>
      <c r="J7" s="17"/>
      <c r="K7" s="45"/>
      <c r="L7" s="113"/>
    </row>
    <row r="8" spans="1:12" ht="36.6" x14ac:dyDescent="0.3">
      <c r="A8" s="227" t="s">
        <v>31</v>
      </c>
      <c r="B8" s="228"/>
      <c r="C8" s="228"/>
      <c r="D8" s="228"/>
      <c r="E8" s="228"/>
      <c r="F8" s="228"/>
      <c r="G8" s="228"/>
      <c r="H8" s="228"/>
      <c r="I8" s="228"/>
      <c r="J8" s="228"/>
      <c r="K8" s="45"/>
      <c r="L8" s="113"/>
    </row>
    <row r="9" spans="1:12" ht="14.4" x14ac:dyDescent="0.3">
      <c r="A9" s="114"/>
      <c r="B9" s="115"/>
      <c r="C9" s="115"/>
      <c r="D9" s="116"/>
      <c r="E9" s="115"/>
      <c r="F9" s="115"/>
      <c r="G9" s="115"/>
      <c r="H9" s="117"/>
      <c r="I9" s="115"/>
      <c r="J9" s="115"/>
      <c r="K9" s="115"/>
      <c r="L9" s="113"/>
    </row>
    <row r="10" spans="1:12" ht="28.8" x14ac:dyDescent="0.25">
      <c r="A10" s="213" t="s">
        <v>30</v>
      </c>
      <c r="B10" s="214"/>
      <c r="C10" s="214"/>
      <c r="D10" s="214"/>
      <c r="E10" s="64" t="s">
        <v>34</v>
      </c>
      <c r="F10" s="61"/>
      <c r="G10" s="61"/>
      <c r="H10" s="61"/>
      <c r="I10" s="61"/>
      <c r="J10" s="229" t="s">
        <v>86</v>
      </c>
      <c r="K10" s="229"/>
      <c r="L10" s="230"/>
    </row>
    <row r="11" spans="1:12" ht="31.2" x14ac:dyDescent="0.25">
      <c r="A11" s="118" t="s">
        <v>6</v>
      </c>
      <c r="B11" s="93" t="s">
        <v>20</v>
      </c>
      <c r="C11" s="93" t="s">
        <v>21</v>
      </c>
      <c r="D11" s="94" t="s">
        <v>7</v>
      </c>
      <c r="E11" s="95" t="s">
        <v>8</v>
      </c>
      <c r="F11" s="96" t="s">
        <v>9</v>
      </c>
      <c r="G11" s="97" t="s">
        <v>10</v>
      </c>
      <c r="H11" s="98" t="s">
        <v>11</v>
      </c>
      <c r="I11" s="99" t="s">
        <v>12</v>
      </c>
      <c r="J11" s="99" t="s">
        <v>13</v>
      </c>
      <c r="K11" s="100" t="s">
        <v>14</v>
      </c>
      <c r="L11" s="119" t="s">
        <v>19</v>
      </c>
    </row>
    <row r="12" spans="1:12" s="46" customFormat="1" ht="59.25" customHeight="1" x14ac:dyDescent="0.3">
      <c r="A12" s="183">
        <v>108000</v>
      </c>
      <c r="B12" s="184"/>
      <c r="C12" s="185" t="s">
        <v>64</v>
      </c>
      <c r="D12" s="185" t="s">
        <v>65</v>
      </c>
      <c r="E12" s="186">
        <v>100</v>
      </c>
      <c r="F12" s="186" t="s">
        <v>15</v>
      </c>
      <c r="G12" s="186">
        <v>10</v>
      </c>
      <c r="H12" s="132">
        <v>0</v>
      </c>
      <c r="I12" s="130">
        <v>10.98</v>
      </c>
      <c r="J12" s="187">
        <f>I12*G12</f>
        <v>109.80000000000001</v>
      </c>
      <c r="K12" s="188">
        <f>J12*H12</f>
        <v>0</v>
      </c>
      <c r="L12" s="189">
        <v>4000417292001</v>
      </c>
    </row>
    <row r="13" spans="1:12" s="46" customFormat="1" ht="57.75" customHeight="1" x14ac:dyDescent="0.3">
      <c r="A13" s="190">
        <v>108002</v>
      </c>
      <c r="B13" s="87"/>
      <c r="C13" s="191" t="s">
        <v>64</v>
      </c>
      <c r="D13" s="191" t="s">
        <v>66</v>
      </c>
      <c r="E13" s="192">
        <v>100</v>
      </c>
      <c r="F13" s="192" t="s">
        <v>15</v>
      </c>
      <c r="G13" s="192">
        <v>12</v>
      </c>
      <c r="H13" s="132">
        <v>0</v>
      </c>
      <c r="I13" s="130">
        <v>11.042999999999999</v>
      </c>
      <c r="J13" s="193">
        <f t="shared" ref="J13:K23" si="0">I13*G13</f>
        <v>132.51599999999999</v>
      </c>
      <c r="K13" s="23">
        <f t="shared" si="0"/>
        <v>0</v>
      </c>
      <c r="L13" s="194">
        <v>4000417018007</v>
      </c>
    </row>
    <row r="14" spans="1:12" s="46" customFormat="1" ht="59.25" customHeight="1" x14ac:dyDescent="0.3">
      <c r="A14" s="190">
        <v>108016</v>
      </c>
      <c r="B14" s="87"/>
      <c r="C14" s="191" t="s">
        <v>64</v>
      </c>
      <c r="D14" s="191" t="s">
        <v>67</v>
      </c>
      <c r="E14" s="192">
        <v>100</v>
      </c>
      <c r="F14" s="192" t="s">
        <v>15</v>
      </c>
      <c r="G14" s="192">
        <v>10</v>
      </c>
      <c r="H14" s="132">
        <v>0</v>
      </c>
      <c r="I14" s="130">
        <v>11.042999999999999</v>
      </c>
      <c r="J14" s="193">
        <f t="shared" si="0"/>
        <v>110.42999999999999</v>
      </c>
      <c r="K14" s="23">
        <f t="shared" si="0"/>
        <v>0</v>
      </c>
      <c r="L14" s="194">
        <v>4000417700001</v>
      </c>
    </row>
    <row r="15" spans="1:12" s="46" customFormat="1" ht="59.25" customHeight="1" x14ac:dyDescent="0.3">
      <c r="A15" s="190">
        <v>108018</v>
      </c>
      <c r="B15" s="87"/>
      <c r="C15" s="191" t="s">
        <v>64</v>
      </c>
      <c r="D15" s="191" t="s">
        <v>68</v>
      </c>
      <c r="E15" s="192">
        <v>100</v>
      </c>
      <c r="F15" s="192" t="s">
        <v>15</v>
      </c>
      <c r="G15" s="192">
        <v>10</v>
      </c>
      <c r="H15" s="132">
        <v>0</v>
      </c>
      <c r="I15" s="130">
        <v>11.042999999999999</v>
      </c>
      <c r="J15" s="193">
        <f t="shared" si="0"/>
        <v>110.42999999999999</v>
      </c>
      <c r="K15" s="23">
        <f t="shared" si="0"/>
        <v>0</v>
      </c>
      <c r="L15" s="194">
        <v>4000417702005</v>
      </c>
    </row>
    <row r="16" spans="1:12" s="46" customFormat="1" ht="59.25" customHeight="1" x14ac:dyDescent="0.3">
      <c r="A16" s="190">
        <v>108020</v>
      </c>
      <c r="B16" s="87"/>
      <c r="C16" s="191" t="s">
        <v>64</v>
      </c>
      <c r="D16" s="191" t="s">
        <v>69</v>
      </c>
      <c r="E16" s="192">
        <v>100</v>
      </c>
      <c r="F16" s="192" t="s">
        <v>15</v>
      </c>
      <c r="G16" s="192">
        <v>11</v>
      </c>
      <c r="H16" s="132">
        <v>0</v>
      </c>
      <c r="I16" s="130">
        <v>11.042999999999999</v>
      </c>
      <c r="J16" s="193">
        <f t="shared" si="0"/>
        <v>121.47299999999998</v>
      </c>
      <c r="K16" s="23">
        <f>J16*H16</f>
        <v>0</v>
      </c>
      <c r="L16" s="194">
        <v>4000417703002</v>
      </c>
    </row>
    <row r="17" spans="1:12" ht="45" customHeight="1" x14ac:dyDescent="0.25">
      <c r="A17" s="204">
        <v>101624</v>
      </c>
      <c r="B17" s="87"/>
      <c r="C17" s="203" t="s">
        <v>81</v>
      </c>
      <c r="D17" s="203" t="s">
        <v>82</v>
      </c>
      <c r="E17" s="203">
        <v>48</v>
      </c>
      <c r="F17" s="203" t="s">
        <v>15</v>
      </c>
      <c r="G17" s="203">
        <v>32</v>
      </c>
      <c r="H17" s="201">
        <v>0</v>
      </c>
      <c r="I17" s="130">
        <v>7.98</v>
      </c>
      <c r="J17" s="202">
        <f t="shared" si="0"/>
        <v>255.36</v>
      </c>
      <c r="K17" s="23">
        <f t="shared" ref="K17" si="1">J17*H17</f>
        <v>0</v>
      </c>
      <c r="L17" s="194">
        <v>7622400016769</v>
      </c>
    </row>
    <row r="18" spans="1:12" ht="45" customHeight="1" x14ac:dyDescent="0.25">
      <c r="A18" s="204">
        <v>101800</v>
      </c>
      <c r="B18" s="87"/>
      <c r="C18" s="203" t="s">
        <v>81</v>
      </c>
      <c r="D18" s="203" t="s">
        <v>83</v>
      </c>
      <c r="E18" s="203">
        <v>37</v>
      </c>
      <c r="F18" s="203" t="s">
        <v>15</v>
      </c>
      <c r="G18" s="203">
        <v>36</v>
      </c>
      <c r="H18" s="201">
        <v>0</v>
      </c>
      <c r="I18" s="130">
        <v>4.93</v>
      </c>
      <c r="J18" s="202">
        <f t="shared" ref="J18" si="2">I18*G18</f>
        <v>177.48</v>
      </c>
      <c r="K18" s="23">
        <f t="shared" ref="K18" si="3">J18*H18</f>
        <v>0</v>
      </c>
      <c r="L18" s="194">
        <v>7622210704740</v>
      </c>
    </row>
    <row r="19" spans="1:12" ht="45" customHeight="1" x14ac:dyDescent="0.25">
      <c r="A19" s="204">
        <v>101910</v>
      </c>
      <c r="B19" s="87"/>
      <c r="C19" s="203" t="s">
        <v>81</v>
      </c>
      <c r="D19" s="203" t="s">
        <v>84</v>
      </c>
      <c r="E19" s="203">
        <v>87.5</v>
      </c>
      <c r="F19" s="203" t="s">
        <v>15</v>
      </c>
      <c r="G19" s="203">
        <v>20</v>
      </c>
      <c r="H19" s="201">
        <v>0</v>
      </c>
      <c r="I19" s="130">
        <v>11.15</v>
      </c>
      <c r="J19" s="202">
        <f t="shared" si="0"/>
        <v>223</v>
      </c>
      <c r="K19" s="23">
        <f t="shared" ref="K19" si="4">J19*H19</f>
        <v>0</v>
      </c>
      <c r="L19" s="194">
        <v>7622200003938</v>
      </c>
    </row>
    <row r="20" spans="1:12" ht="45" customHeight="1" x14ac:dyDescent="0.25">
      <c r="A20" s="199">
        <v>109620</v>
      </c>
      <c r="B20" s="87"/>
      <c r="C20" s="200" t="s">
        <v>73</v>
      </c>
      <c r="D20" s="200" t="s">
        <v>77</v>
      </c>
      <c r="E20" s="200">
        <v>100</v>
      </c>
      <c r="F20" s="200" t="s">
        <v>15</v>
      </c>
      <c r="G20" s="200">
        <v>20</v>
      </c>
      <c r="H20" s="201">
        <v>0</v>
      </c>
      <c r="I20" s="130">
        <v>19.489999999999998</v>
      </c>
      <c r="J20" s="202">
        <f t="shared" ref="J20" si="5">I20*G20</f>
        <v>389.79999999999995</v>
      </c>
      <c r="K20" s="23">
        <f t="shared" ref="K20" si="6">J20*H20</f>
        <v>0</v>
      </c>
      <c r="L20" s="194">
        <v>7622300710613</v>
      </c>
    </row>
    <row r="21" spans="1:12" ht="45" customHeight="1" x14ac:dyDescent="0.25">
      <c r="A21" s="199">
        <v>109624</v>
      </c>
      <c r="B21" s="87"/>
      <c r="C21" s="200" t="s">
        <v>73</v>
      </c>
      <c r="D21" s="200" t="s">
        <v>78</v>
      </c>
      <c r="E21" s="200">
        <v>100</v>
      </c>
      <c r="F21" s="200" t="s">
        <v>15</v>
      </c>
      <c r="G21" s="200">
        <v>20</v>
      </c>
      <c r="H21" s="201">
        <v>0</v>
      </c>
      <c r="I21" s="130">
        <v>19.489999999999998</v>
      </c>
      <c r="J21" s="202">
        <f t="shared" si="0"/>
        <v>389.79999999999995</v>
      </c>
      <c r="K21" s="23">
        <f t="shared" ref="K21" si="7">J21*H21</f>
        <v>0</v>
      </c>
      <c r="L21" s="194">
        <v>7622300107949</v>
      </c>
    </row>
    <row r="22" spans="1:12" ht="45" customHeight="1" x14ac:dyDescent="0.25">
      <c r="A22" s="199">
        <v>109626</v>
      </c>
      <c r="B22" s="87"/>
      <c r="C22" s="200" t="s">
        <v>73</v>
      </c>
      <c r="D22" s="200" t="s">
        <v>79</v>
      </c>
      <c r="E22" s="200">
        <v>100</v>
      </c>
      <c r="F22" s="200" t="s">
        <v>15</v>
      </c>
      <c r="G22" s="200">
        <v>20</v>
      </c>
      <c r="H22" s="201">
        <v>0</v>
      </c>
      <c r="I22" s="130">
        <v>19.37</v>
      </c>
      <c r="J22" s="202">
        <f t="shared" ref="J22" si="8">I22*G22</f>
        <v>387.40000000000003</v>
      </c>
      <c r="K22" s="23">
        <f t="shared" ref="K22" si="9">J22*H22</f>
        <v>0</v>
      </c>
      <c r="L22" s="194">
        <v>7614500010310</v>
      </c>
    </row>
    <row r="23" spans="1:12" ht="45" customHeight="1" x14ac:dyDescent="0.25">
      <c r="A23" s="199">
        <v>109628</v>
      </c>
      <c r="B23" s="87"/>
      <c r="C23" s="200" t="s">
        <v>73</v>
      </c>
      <c r="D23" s="200" t="s">
        <v>80</v>
      </c>
      <c r="E23" s="200">
        <v>100</v>
      </c>
      <c r="F23" s="200" t="s">
        <v>15</v>
      </c>
      <c r="G23" s="200">
        <v>20</v>
      </c>
      <c r="H23" s="201">
        <v>0</v>
      </c>
      <c r="I23" s="130">
        <v>19.489999999999998</v>
      </c>
      <c r="J23" s="202">
        <f t="shared" si="0"/>
        <v>389.79999999999995</v>
      </c>
      <c r="K23" s="23">
        <f t="shared" ref="K23" si="10">J23*H23</f>
        <v>0</v>
      </c>
      <c r="L23" s="194">
        <v>7622201806873</v>
      </c>
    </row>
    <row r="24" spans="1:12" ht="45" customHeight="1" x14ac:dyDescent="0.25">
      <c r="A24" s="199">
        <v>109630</v>
      </c>
      <c r="B24" s="87"/>
      <c r="C24" s="200" t="s">
        <v>73</v>
      </c>
      <c r="D24" s="200" t="s">
        <v>74</v>
      </c>
      <c r="E24" s="200">
        <v>50</v>
      </c>
      <c r="F24" s="200" t="s">
        <v>15</v>
      </c>
      <c r="G24" s="200">
        <v>24</v>
      </c>
      <c r="H24" s="201">
        <v>0</v>
      </c>
      <c r="I24" s="130">
        <v>10.74</v>
      </c>
      <c r="J24" s="202">
        <f>I24*G24</f>
        <v>257.76</v>
      </c>
      <c r="K24" s="23">
        <f t="shared" ref="K24" si="11">J24*H24</f>
        <v>0</v>
      </c>
      <c r="L24" s="194">
        <v>76145513</v>
      </c>
    </row>
    <row r="25" spans="1:12" ht="30" customHeight="1" x14ac:dyDescent="0.25">
      <c r="A25" s="69"/>
      <c r="B25" s="102"/>
      <c r="C25" s="102"/>
      <c r="D25" s="120"/>
      <c r="E25" s="102"/>
      <c r="F25" s="102"/>
      <c r="G25" s="102"/>
      <c r="H25" s="121"/>
      <c r="I25" s="49"/>
      <c r="J25" s="39" t="s">
        <v>17</v>
      </c>
      <c r="K25" s="101">
        <f>SUM(K12:K24:K12:K16)</f>
        <v>0</v>
      </c>
      <c r="L25" s="85"/>
    </row>
    <row r="26" spans="1:12" ht="30" customHeight="1" x14ac:dyDescent="0.25">
      <c r="A26" s="114"/>
      <c r="B26" s="115"/>
      <c r="C26" s="115"/>
      <c r="D26" s="116"/>
      <c r="E26" s="115"/>
      <c r="F26" s="115"/>
      <c r="G26" s="115"/>
      <c r="H26" s="117"/>
      <c r="I26" s="115"/>
      <c r="J26" s="115"/>
      <c r="K26" s="115"/>
      <c r="L26" s="122"/>
    </row>
    <row r="27" spans="1:12" s="46" customFormat="1" ht="28.8" x14ac:dyDescent="0.3">
      <c r="A27" s="225" t="s">
        <v>28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4"/>
    </row>
    <row r="28" spans="1:12" s="46" customFormat="1" ht="31.2" x14ac:dyDescent="0.3">
      <c r="A28" s="123" t="s">
        <v>6</v>
      </c>
      <c r="B28" s="65" t="s">
        <v>20</v>
      </c>
      <c r="C28" s="65" t="s">
        <v>21</v>
      </c>
      <c r="D28" s="88" t="s">
        <v>7</v>
      </c>
      <c r="E28" s="66" t="s">
        <v>8</v>
      </c>
      <c r="F28" s="67" t="s">
        <v>9</v>
      </c>
      <c r="G28" s="68" t="s">
        <v>10</v>
      </c>
      <c r="H28" s="8" t="s">
        <v>11</v>
      </c>
      <c r="I28" s="62" t="s">
        <v>12</v>
      </c>
      <c r="J28" s="62" t="s">
        <v>13</v>
      </c>
      <c r="K28" s="63" t="s">
        <v>14</v>
      </c>
      <c r="L28" s="124" t="s">
        <v>19</v>
      </c>
    </row>
    <row r="29" spans="1:12" s="46" customFormat="1" ht="51" customHeight="1" x14ac:dyDescent="0.3">
      <c r="A29" s="144">
        <v>104028</v>
      </c>
      <c r="B29" s="181"/>
      <c r="C29" s="145" t="s">
        <v>24</v>
      </c>
      <c r="D29" s="146" t="s">
        <v>70</v>
      </c>
      <c r="E29" s="143">
        <v>50</v>
      </c>
      <c r="F29" s="143" t="s">
        <v>15</v>
      </c>
      <c r="G29" s="143">
        <v>6</v>
      </c>
      <c r="H29" s="182">
        <v>0</v>
      </c>
      <c r="I29" s="195">
        <v>12.29</v>
      </c>
      <c r="J29" s="196">
        <f t="shared" ref="J29:J31" si="12">I29*G29</f>
        <v>73.739999999999995</v>
      </c>
      <c r="K29" s="197">
        <f t="shared" ref="K29:K31" si="13">J29*H29</f>
        <v>0</v>
      </c>
      <c r="L29" s="86">
        <v>8717438743370</v>
      </c>
    </row>
    <row r="30" spans="1:12" s="46" customFormat="1" ht="51" customHeight="1" x14ac:dyDescent="0.3">
      <c r="A30" s="144">
        <v>104030</v>
      </c>
      <c r="B30" s="181"/>
      <c r="C30" s="145" t="s">
        <v>24</v>
      </c>
      <c r="D30" s="146" t="s">
        <v>71</v>
      </c>
      <c r="E30" s="143">
        <v>30</v>
      </c>
      <c r="F30" s="143" t="s">
        <v>15</v>
      </c>
      <c r="G30" s="143">
        <v>9</v>
      </c>
      <c r="H30" s="182">
        <v>0</v>
      </c>
      <c r="I30" s="195">
        <v>15.73</v>
      </c>
      <c r="J30" s="196">
        <f t="shared" si="12"/>
        <v>141.57</v>
      </c>
      <c r="K30" s="197">
        <f t="shared" si="13"/>
        <v>0</v>
      </c>
      <c r="L30" s="86">
        <v>8717438745664</v>
      </c>
    </row>
    <row r="31" spans="1:12" s="46" customFormat="1" ht="51" customHeight="1" x14ac:dyDescent="0.3">
      <c r="A31" s="144">
        <v>104034</v>
      </c>
      <c r="B31" s="181"/>
      <c r="C31" s="145" t="s">
        <v>24</v>
      </c>
      <c r="D31" s="146" t="s">
        <v>72</v>
      </c>
      <c r="E31" s="143">
        <v>30</v>
      </c>
      <c r="F31" s="143" t="s">
        <v>15</v>
      </c>
      <c r="G31" s="143">
        <v>9</v>
      </c>
      <c r="H31" s="182">
        <v>0</v>
      </c>
      <c r="I31" s="195">
        <v>15.73</v>
      </c>
      <c r="J31" s="196">
        <f t="shared" si="12"/>
        <v>141.57</v>
      </c>
      <c r="K31" s="197">
        <f t="shared" si="13"/>
        <v>0</v>
      </c>
      <c r="L31" s="86">
        <v>8717438745695</v>
      </c>
    </row>
    <row r="32" spans="1:12" ht="30" customHeight="1" x14ac:dyDescent="0.25">
      <c r="A32" s="69"/>
      <c r="B32" s="10"/>
      <c r="C32" s="10"/>
      <c r="D32" s="54"/>
      <c r="E32" s="10"/>
      <c r="F32" s="10"/>
      <c r="G32" s="10"/>
      <c r="H32" s="18"/>
      <c r="I32" s="34"/>
      <c r="J32" s="39" t="s">
        <v>17</v>
      </c>
      <c r="K32" s="24">
        <f>SUM(K29:K31)</f>
        <v>0</v>
      </c>
      <c r="L32" s="125"/>
    </row>
    <row r="33" spans="1:12" ht="30" customHeight="1" x14ac:dyDescent="0.25">
      <c r="A33" s="83"/>
      <c r="B33" s="102"/>
      <c r="C33" s="102"/>
      <c r="D33" s="120"/>
      <c r="E33" s="102"/>
      <c r="F33" s="102"/>
      <c r="G33" s="102"/>
      <c r="H33" s="121"/>
      <c r="I33" s="102"/>
      <c r="J33" s="103"/>
      <c r="K33" s="104"/>
      <c r="L33" s="85"/>
    </row>
    <row r="34" spans="1:12" ht="28.8" x14ac:dyDescent="0.25">
      <c r="A34" s="222" t="s">
        <v>27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4"/>
    </row>
    <row r="35" spans="1:12" s="46" customFormat="1" ht="31.2" x14ac:dyDescent="0.3">
      <c r="A35" s="123" t="s">
        <v>6</v>
      </c>
      <c r="B35" s="65" t="s">
        <v>20</v>
      </c>
      <c r="C35" s="65" t="s">
        <v>21</v>
      </c>
      <c r="D35" s="70" t="s">
        <v>7</v>
      </c>
      <c r="E35" s="66" t="s">
        <v>8</v>
      </c>
      <c r="F35" s="67" t="s">
        <v>9</v>
      </c>
      <c r="G35" s="68" t="s">
        <v>10</v>
      </c>
      <c r="H35" s="8" t="s">
        <v>11</v>
      </c>
      <c r="I35" s="62" t="s">
        <v>12</v>
      </c>
      <c r="J35" s="62" t="s">
        <v>13</v>
      </c>
      <c r="K35" s="63" t="s">
        <v>14</v>
      </c>
      <c r="L35" s="124" t="s">
        <v>19</v>
      </c>
    </row>
    <row r="36" spans="1:12" s="46" customFormat="1" ht="70.5" customHeight="1" x14ac:dyDescent="0.3">
      <c r="A36" s="149">
        <v>105408</v>
      </c>
      <c r="B36" s="90"/>
      <c r="C36" s="147" t="s">
        <v>37</v>
      </c>
      <c r="D36" s="148" t="s">
        <v>75</v>
      </c>
      <c r="E36" s="147">
        <v>300</v>
      </c>
      <c r="F36" s="147" t="s">
        <v>15</v>
      </c>
      <c r="G36" s="147">
        <v>8</v>
      </c>
      <c r="H36" s="142">
        <v>0</v>
      </c>
      <c r="I36" s="91">
        <v>21.36</v>
      </c>
      <c r="J36" s="198">
        <f t="shared" ref="J36:K37" si="14">I36*G36</f>
        <v>170.88</v>
      </c>
      <c r="K36" s="92">
        <f t="shared" si="14"/>
        <v>0</v>
      </c>
      <c r="L36" s="86">
        <v>5602519001360</v>
      </c>
    </row>
    <row r="37" spans="1:12" s="46" customFormat="1" ht="69.75" customHeight="1" x14ac:dyDescent="0.3">
      <c r="A37" s="149">
        <v>105414</v>
      </c>
      <c r="B37" s="90"/>
      <c r="C37" s="147" t="s">
        <v>37</v>
      </c>
      <c r="D37" s="148" t="s">
        <v>76</v>
      </c>
      <c r="E37" s="147">
        <v>300</v>
      </c>
      <c r="F37" s="147" t="s">
        <v>15</v>
      </c>
      <c r="G37" s="147">
        <v>8</v>
      </c>
      <c r="H37" s="142">
        <v>0</v>
      </c>
      <c r="I37" s="91">
        <v>20.239999999999998</v>
      </c>
      <c r="J37" s="198">
        <f t="shared" si="14"/>
        <v>161.91999999999999</v>
      </c>
      <c r="K37" s="92">
        <f t="shared" si="14"/>
        <v>0</v>
      </c>
      <c r="L37" s="86">
        <v>5602519001377</v>
      </c>
    </row>
    <row r="38" spans="1:12" s="46" customFormat="1" ht="31.2" customHeight="1" x14ac:dyDescent="0.3">
      <c r="A38" s="69"/>
      <c r="B38" s="10"/>
      <c r="C38" s="10"/>
      <c r="D38" s="54"/>
      <c r="E38" s="10"/>
      <c r="F38" s="10"/>
      <c r="G38" s="10"/>
      <c r="H38" s="18"/>
      <c r="I38" s="34"/>
      <c r="J38" s="39" t="s">
        <v>17</v>
      </c>
      <c r="K38" s="24">
        <f>SUM(K36:K37)</f>
        <v>0</v>
      </c>
      <c r="L38" s="125"/>
    </row>
    <row r="39" spans="1:12" s="46" customFormat="1" ht="31.2" customHeight="1" thickBot="1" x14ac:dyDescent="0.35">
      <c r="A39" s="114"/>
      <c r="B39" s="115"/>
      <c r="C39" s="115"/>
      <c r="D39" s="116"/>
      <c r="E39" s="115"/>
      <c r="F39" s="115"/>
      <c r="G39" s="115"/>
      <c r="H39" s="117"/>
      <c r="I39" s="115"/>
      <c r="J39" s="115"/>
      <c r="K39" s="115"/>
      <c r="L39" s="122"/>
    </row>
    <row r="40" spans="1:12" s="46" customFormat="1" ht="28.8" x14ac:dyDescent="0.3">
      <c r="A40" s="205" t="s">
        <v>35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7"/>
    </row>
    <row r="41" spans="1:12" s="46" customFormat="1" ht="31.2" x14ac:dyDescent="0.3">
      <c r="A41" s="71" t="s">
        <v>6</v>
      </c>
      <c r="B41" s="72" t="s">
        <v>20</v>
      </c>
      <c r="C41" s="72" t="s">
        <v>21</v>
      </c>
      <c r="D41" s="73" t="s">
        <v>7</v>
      </c>
      <c r="E41" s="74" t="s">
        <v>8</v>
      </c>
      <c r="F41" s="75" t="s">
        <v>9</v>
      </c>
      <c r="G41" s="76" t="s">
        <v>10</v>
      </c>
      <c r="H41" s="77" t="s">
        <v>11</v>
      </c>
      <c r="I41" s="78" t="s">
        <v>12</v>
      </c>
      <c r="J41" s="78" t="s">
        <v>13</v>
      </c>
      <c r="K41" s="79" t="s">
        <v>14</v>
      </c>
      <c r="L41" s="80" t="s">
        <v>19</v>
      </c>
    </row>
    <row r="42" spans="1:12" s="46" customFormat="1" ht="88.2" customHeight="1" x14ac:dyDescent="0.3">
      <c r="A42" s="156">
        <v>109802</v>
      </c>
      <c r="B42" s="157"/>
      <c r="C42" s="158" t="s">
        <v>36</v>
      </c>
      <c r="D42" s="159" t="s">
        <v>42</v>
      </c>
      <c r="E42" s="160">
        <v>35</v>
      </c>
      <c r="F42" s="160" t="s">
        <v>15</v>
      </c>
      <c r="G42" s="160">
        <v>4</v>
      </c>
      <c r="H42" s="137">
        <v>0</v>
      </c>
      <c r="I42" s="138">
        <v>15.66</v>
      </c>
      <c r="J42" s="141">
        <f t="shared" ref="J42:K57" si="15">I42*G42</f>
        <v>62.64</v>
      </c>
      <c r="K42" s="82">
        <f t="shared" si="15"/>
        <v>0</v>
      </c>
      <c r="L42" s="161">
        <v>9001414014462</v>
      </c>
    </row>
    <row r="43" spans="1:12" s="46" customFormat="1" ht="88.2" customHeight="1" x14ac:dyDescent="0.3">
      <c r="A43" s="156">
        <v>109804</v>
      </c>
      <c r="B43" s="157"/>
      <c r="C43" s="158" t="s">
        <v>36</v>
      </c>
      <c r="D43" s="159" t="s">
        <v>43</v>
      </c>
      <c r="E43" s="160">
        <v>36</v>
      </c>
      <c r="F43" s="160" t="s">
        <v>15</v>
      </c>
      <c r="G43" s="160">
        <v>4</v>
      </c>
      <c r="H43" s="139">
        <v>0</v>
      </c>
      <c r="I43" s="138">
        <v>15.66</v>
      </c>
      <c r="J43" s="140">
        <f t="shared" si="15"/>
        <v>62.64</v>
      </c>
      <c r="K43" s="81">
        <f t="shared" si="15"/>
        <v>0</v>
      </c>
      <c r="L43" s="162">
        <v>9001414014448</v>
      </c>
    </row>
    <row r="44" spans="1:12" s="46" customFormat="1" ht="87" customHeight="1" x14ac:dyDescent="0.3">
      <c r="A44" s="156">
        <v>109820</v>
      </c>
      <c r="B44" s="157"/>
      <c r="C44" s="158" t="s">
        <v>36</v>
      </c>
      <c r="D44" s="159" t="s">
        <v>44</v>
      </c>
      <c r="E44" s="160">
        <v>29</v>
      </c>
      <c r="F44" s="160" t="s">
        <v>15</v>
      </c>
      <c r="G44" s="160">
        <v>4</v>
      </c>
      <c r="H44" s="139">
        <v>0</v>
      </c>
      <c r="I44" s="136">
        <v>17.79</v>
      </c>
      <c r="J44" s="140">
        <f t="shared" si="15"/>
        <v>71.16</v>
      </c>
      <c r="K44" s="82">
        <f t="shared" si="15"/>
        <v>0</v>
      </c>
      <c r="L44" s="162">
        <v>9001414014646</v>
      </c>
    </row>
    <row r="45" spans="1:12" s="46" customFormat="1" ht="87" customHeight="1" x14ac:dyDescent="0.3">
      <c r="A45" s="156">
        <v>109824</v>
      </c>
      <c r="B45" s="157"/>
      <c r="C45" s="158" t="s">
        <v>36</v>
      </c>
      <c r="D45" s="159" t="s">
        <v>45</v>
      </c>
      <c r="E45" s="160">
        <v>40</v>
      </c>
      <c r="F45" s="160" t="s">
        <v>15</v>
      </c>
      <c r="G45" s="160">
        <v>4</v>
      </c>
      <c r="H45" s="139">
        <v>0</v>
      </c>
      <c r="I45" s="136">
        <v>17.79</v>
      </c>
      <c r="J45" s="140">
        <f t="shared" si="15"/>
        <v>71.16</v>
      </c>
      <c r="K45" s="81">
        <f t="shared" si="15"/>
        <v>0</v>
      </c>
      <c r="L45" s="162">
        <v>9001414841020</v>
      </c>
    </row>
    <row r="46" spans="1:12" s="46" customFormat="1" ht="87" customHeight="1" x14ac:dyDescent="0.3">
      <c r="A46" s="156">
        <v>109836</v>
      </c>
      <c r="B46" s="157"/>
      <c r="C46" s="158" t="s">
        <v>36</v>
      </c>
      <c r="D46" s="159" t="s">
        <v>46</v>
      </c>
      <c r="E46" s="160">
        <v>22</v>
      </c>
      <c r="F46" s="160" t="s">
        <v>15</v>
      </c>
      <c r="G46" s="160">
        <v>4</v>
      </c>
      <c r="H46" s="139">
        <v>0</v>
      </c>
      <c r="I46" s="136">
        <v>17.79</v>
      </c>
      <c r="J46" s="140">
        <f t="shared" si="15"/>
        <v>71.16</v>
      </c>
      <c r="K46" s="82">
        <f t="shared" si="15"/>
        <v>0</v>
      </c>
      <c r="L46" s="162">
        <v>9001414843727</v>
      </c>
    </row>
    <row r="47" spans="1:12" s="46" customFormat="1" ht="87" customHeight="1" x14ac:dyDescent="0.3">
      <c r="A47" s="163">
        <v>109832</v>
      </c>
      <c r="B47" s="157"/>
      <c r="C47" s="164" t="s">
        <v>36</v>
      </c>
      <c r="D47" s="165" t="s">
        <v>47</v>
      </c>
      <c r="E47" s="163">
        <v>24</v>
      </c>
      <c r="F47" s="163" t="s">
        <v>15</v>
      </c>
      <c r="G47" s="163">
        <v>4</v>
      </c>
      <c r="H47" s="139">
        <v>0</v>
      </c>
      <c r="I47" s="136">
        <v>17.79</v>
      </c>
      <c r="J47" s="140">
        <f t="shared" si="15"/>
        <v>71.16</v>
      </c>
      <c r="K47" s="81">
        <f t="shared" si="15"/>
        <v>0</v>
      </c>
      <c r="L47" s="162">
        <v>9001414014707</v>
      </c>
    </row>
    <row r="48" spans="1:12" s="46" customFormat="1" ht="87" customHeight="1" x14ac:dyDescent="0.3">
      <c r="A48" s="163">
        <v>109834</v>
      </c>
      <c r="B48" s="157"/>
      <c r="C48" s="164" t="s">
        <v>36</v>
      </c>
      <c r="D48" s="165" t="s">
        <v>48</v>
      </c>
      <c r="E48" s="163">
        <v>34</v>
      </c>
      <c r="F48" s="163" t="s">
        <v>15</v>
      </c>
      <c r="G48" s="163">
        <v>4</v>
      </c>
      <c r="H48" s="139">
        <v>0</v>
      </c>
      <c r="I48" s="136">
        <v>17.79</v>
      </c>
      <c r="J48" s="140">
        <f t="shared" si="15"/>
        <v>71.16</v>
      </c>
      <c r="K48" s="82">
        <f t="shared" si="15"/>
        <v>0</v>
      </c>
      <c r="L48" s="162">
        <v>9001414014721</v>
      </c>
    </row>
    <row r="49" spans="1:12" s="46" customFormat="1" ht="87" customHeight="1" x14ac:dyDescent="0.3">
      <c r="A49" s="163">
        <v>109838</v>
      </c>
      <c r="B49" s="157"/>
      <c r="C49" s="164" t="s">
        <v>36</v>
      </c>
      <c r="D49" s="165" t="s">
        <v>49</v>
      </c>
      <c r="E49" s="163">
        <v>35</v>
      </c>
      <c r="F49" s="163" t="s">
        <v>15</v>
      </c>
      <c r="G49" s="163">
        <v>4</v>
      </c>
      <c r="H49" s="139">
        <v>0</v>
      </c>
      <c r="I49" s="136">
        <v>17.79</v>
      </c>
      <c r="J49" s="140">
        <f t="shared" si="15"/>
        <v>71.16</v>
      </c>
      <c r="K49" s="81">
        <f t="shared" si="15"/>
        <v>0</v>
      </c>
      <c r="L49" s="162">
        <v>9001414014424</v>
      </c>
    </row>
    <row r="50" spans="1:12" s="46" customFormat="1" ht="87" customHeight="1" x14ac:dyDescent="0.3">
      <c r="A50" s="166">
        <v>109826</v>
      </c>
      <c r="B50" s="157"/>
      <c r="C50" s="166" t="s">
        <v>36</v>
      </c>
      <c r="D50" s="167" t="s">
        <v>50</v>
      </c>
      <c r="E50" s="168">
        <v>51</v>
      </c>
      <c r="F50" s="168" t="s">
        <v>15</v>
      </c>
      <c r="G50" s="168">
        <v>4</v>
      </c>
      <c r="H50" s="139">
        <v>0</v>
      </c>
      <c r="I50" s="136">
        <v>17.79</v>
      </c>
      <c r="J50" s="140">
        <f>I50*G50</f>
        <v>71.16</v>
      </c>
      <c r="K50" s="81">
        <f t="shared" si="15"/>
        <v>0</v>
      </c>
      <c r="L50" s="162">
        <v>9001414746233</v>
      </c>
    </row>
    <row r="51" spans="1:12" s="46" customFormat="1" ht="87" customHeight="1" x14ac:dyDescent="0.3">
      <c r="A51" s="166">
        <v>109828</v>
      </c>
      <c r="B51" s="157"/>
      <c r="C51" s="166" t="s">
        <v>36</v>
      </c>
      <c r="D51" s="167" t="s">
        <v>51</v>
      </c>
      <c r="E51" s="168">
        <v>51</v>
      </c>
      <c r="F51" s="168" t="s">
        <v>15</v>
      </c>
      <c r="G51" s="168">
        <v>4</v>
      </c>
      <c r="H51" s="139">
        <v>0</v>
      </c>
      <c r="I51" s="136">
        <v>17.79</v>
      </c>
      <c r="J51" s="140">
        <f t="shared" si="15"/>
        <v>71.16</v>
      </c>
      <c r="K51" s="81">
        <f t="shared" si="15"/>
        <v>0</v>
      </c>
      <c r="L51" s="162">
        <v>9001414014820</v>
      </c>
    </row>
    <row r="52" spans="1:12" s="46" customFormat="1" ht="87" customHeight="1" x14ac:dyDescent="0.3">
      <c r="A52" s="166">
        <v>109830</v>
      </c>
      <c r="B52" s="157"/>
      <c r="C52" s="166" t="s">
        <v>36</v>
      </c>
      <c r="D52" s="167" t="s">
        <v>52</v>
      </c>
      <c r="E52" s="168">
        <v>51</v>
      </c>
      <c r="F52" s="168" t="s">
        <v>15</v>
      </c>
      <c r="G52" s="168">
        <v>4</v>
      </c>
      <c r="H52" s="139">
        <v>0</v>
      </c>
      <c r="I52" s="136">
        <v>17.79</v>
      </c>
      <c r="J52" s="140">
        <f t="shared" si="15"/>
        <v>71.16</v>
      </c>
      <c r="K52" s="82">
        <f t="shared" si="15"/>
        <v>0</v>
      </c>
      <c r="L52" s="162">
        <v>9001414840368</v>
      </c>
    </row>
    <row r="53" spans="1:12" s="46" customFormat="1" ht="88.2" customHeight="1" x14ac:dyDescent="0.3">
      <c r="A53" s="169">
        <v>109806</v>
      </c>
      <c r="B53" s="157"/>
      <c r="C53" s="170" t="s">
        <v>36</v>
      </c>
      <c r="D53" s="171" t="s">
        <v>53</v>
      </c>
      <c r="E53" s="169">
        <v>88</v>
      </c>
      <c r="F53" s="169" t="s">
        <v>15</v>
      </c>
      <c r="G53" s="169">
        <v>4</v>
      </c>
      <c r="H53" s="135">
        <v>0</v>
      </c>
      <c r="I53" s="136">
        <v>14.4</v>
      </c>
      <c r="J53" s="140">
        <f t="shared" si="15"/>
        <v>57.6</v>
      </c>
      <c r="K53" s="81">
        <f t="shared" si="15"/>
        <v>0</v>
      </c>
      <c r="L53" s="162">
        <v>9001414014486</v>
      </c>
    </row>
    <row r="54" spans="1:12" s="46" customFormat="1" ht="88.2" customHeight="1" x14ac:dyDescent="0.3">
      <c r="A54" s="169">
        <v>109808</v>
      </c>
      <c r="B54" s="157"/>
      <c r="C54" s="170" t="s">
        <v>36</v>
      </c>
      <c r="D54" s="171" t="s">
        <v>54</v>
      </c>
      <c r="E54" s="169">
        <v>92</v>
      </c>
      <c r="F54" s="169" t="s">
        <v>15</v>
      </c>
      <c r="G54" s="169">
        <v>4</v>
      </c>
      <c r="H54" s="135">
        <v>0</v>
      </c>
      <c r="I54" s="136">
        <v>14.4</v>
      </c>
      <c r="J54" s="140">
        <f t="shared" si="15"/>
        <v>57.6</v>
      </c>
      <c r="K54" s="82">
        <f t="shared" si="15"/>
        <v>0</v>
      </c>
      <c r="L54" s="162">
        <v>9001414014509</v>
      </c>
    </row>
    <row r="55" spans="1:12" s="46" customFormat="1" ht="87" customHeight="1" x14ac:dyDescent="0.3">
      <c r="A55" s="169">
        <v>109818</v>
      </c>
      <c r="B55" s="157"/>
      <c r="C55" s="170" t="s">
        <v>36</v>
      </c>
      <c r="D55" s="171" t="s">
        <v>55</v>
      </c>
      <c r="E55" s="169">
        <v>72</v>
      </c>
      <c r="F55" s="169" t="s">
        <v>15</v>
      </c>
      <c r="G55" s="169">
        <v>4</v>
      </c>
      <c r="H55" s="135">
        <v>0</v>
      </c>
      <c r="I55" s="136">
        <v>21.36</v>
      </c>
      <c r="J55" s="140">
        <f t="shared" si="15"/>
        <v>85.44</v>
      </c>
      <c r="K55" s="81">
        <f t="shared" si="15"/>
        <v>0</v>
      </c>
      <c r="L55" s="162">
        <v>9001414014622</v>
      </c>
    </row>
    <row r="56" spans="1:12" s="46" customFormat="1" ht="87.75" customHeight="1" x14ac:dyDescent="0.3">
      <c r="A56" s="169">
        <v>109840</v>
      </c>
      <c r="B56" s="157"/>
      <c r="C56" s="170" t="s">
        <v>36</v>
      </c>
      <c r="D56" s="171" t="s">
        <v>56</v>
      </c>
      <c r="E56" s="169">
        <v>66</v>
      </c>
      <c r="F56" s="169" t="s">
        <v>15</v>
      </c>
      <c r="G56" s="169">
        <v>4</v>
      </c>
      <c r="H56" s="135">
        <v>0</v>
      </c>
      <c r="I56" s="136">
        <v>21.36</v>
      </c>
      <c r="J56" s="140">
        <f t="shared" si="15"/>
        <v>85.44</v>
      </c>
      <c r="K56" s="82">
        <f t="shared" si="15"/>
        <v>0</v>
      </c>
      <c r="L56" s="162">
        <v>9001414014608</v>
      </c>
    </row>
    <row r="57" spans="1:12" s="46" customFormat="1" ht="87" customHeight="1" x14ac:dyDescent="0.3">
      <c r="A57" s="172">
        <v>109814</v>
      </c>
      <c r="B57" s="157"/>
      <c r="C57" s="173" t="s">
        <v>36</v>
      </c>
      <c r="D57" s="174" t="s">
        <v>57</v>
      </c>
      <c r="E57" s="172">
        <v>45</v>
      </c>
      <c r="F57" s="172" t="s">
        <v>15</v>
      </c>
      <c r="G57" s="172">
        <v>4</v>
      </c>
      <c r="H57" s="135">
        <v>0</v>
      </c>
      <c r="I57" s="136">
        <v>17.79</v>
      </c>
      <c r="J57" s="140">
        <f t="shared" si="15"/>
        <v>71.16</v>
      </c>
      <c r="K57" s="81">
        <f t="shared" si="15"/>
        <v>0</v>
      </c>
      <c r="L57" s="162">
        <v>9001414014387</v>
      </c>
    </row>
    <row r="58" spans="1:12" s="46" customFormat="1" ht="87" customHeight="1" x14ac:dyDescent="0.3">
      <c r="A58" s="175">
        <v>109810</v>
      </c>
      <c r="B58" s="157"/>
      <c r="C58" s="176" t="s">
        <v>36</v>
      </c>
      <c r="D58" s="177" t="s">
        <v>58</v>
      </c>
      <c r="E58" s="175">
        <v>53</v>
      </c>
      <c r="F58" s="175" t="s">
        <v>15</v>
      </c>
      <c r="G58" s="175">
        <v>4</v>
      </c>
      <c r="H58" s="135">
        <v>0</v>
      </c>
      <c r="I58" s="136">
        <v>18.8</v>
      </c>
      <c r="J58" s="140">
        <f t="shared" ref="J58:K62" si="16">I58*G58</f>
        <v>75.2</v>
      </c>
      <c r="K58" s="81">
        <f t="shared" si="16"/>
        <v>0</v>
      </c>
      <c r="L58" s="162">
        <v>9001414014523</v>
      </c>
    </row>
    <row r="59" spans="1:12" s="46" customFormat="1" ht="87" customHeight="1" x14ac:dyDescent="0.3">
      <c r="A59" s="175">
        <v>109816</v>
      </c>
      <c r="B59" s="157"/>
      <c r="C59" s="176" t="s">
        <v>36</v>
      </c>
      <c r="D59" s="177" t="s">
        <v>59</v>
      </c>
      <c r="E59" s="175">
        <v>40</v>
      </c>
      <c r="F59" s="175" t="s">
        <v>15</v>
      </c>
      <c r="G59" s="175">
        <v>4</v>
      </c>
      <c r="H59" s="135">
        <v>0</v>
      </c>
      <c r="I59" s="136">
        <v>21.36</v>
      </c>
      <c r="J59" s="140">
        <f t="shared" si="16"/>
        <v>85.44</v>
      </c>
      <c r="K59" s="82">
        <f t="shared" si="16"/>
        <v>0</v>
      </c>
      <c r="L59" s="162">
        <v>9001414014684</v>
      </c>
    </row>
    <row r="60" spans="1:12" s="46" customFormat="1" ht="87" customHeight="1" x14ac:dyDescent="0.3">
      <c r="A60" s="178">
        <v>109812</v>
      </c>
      <c r="B60" s="157"/>
      <c r="C60" s="179" t="s">
        <v>36</v>
      </c>
      <c r="D60" s="180" t="s">
        <v>60</v>
      </c>
      <c r="E60" s="178">
        <v>63</v>
      </c>
      <c r="F60" s="178" t="s">
        <v>15</v>
      </c>
      <c r="G60" s="178">
        <v>4</v>
      </c>
      <c r="H60" s="135">
        <v>0</v>
      </c>
      <c r="I60" s="136">
        <v>22.06</v>
      </c>
      <c r="J60" s="140">
        <f>I60*G60</f>
        <v>88.24</v>
      </c>
      <c r="K60" s="81">
        <f t="shared" si="16"/>
        <v>0</v>
      </c>
      <c r="L60" s="162">
        <v>9001414014561</v>
      </c>
    </row>
    <row r="61" spans="1:12" s="46" customFormat="1" ht="87" customHeight="1" x14ac:dyDescent="0.3">
      <c r="A61" s="178">
        <v>109822</v>
      </c>
      <c r="B61" s="157"/>
      <c r="C61" s="179" t="s">
        <v>36</v>
      </c>
      <c r="D61" s="180" t="s">
        <v>61</v>
      </c>
      <c r="E61" s="178">
        <v>63</v>
      </c>
      <c r="F61" s="178" t="s">
        <v>15</v>
      </c>
      <c r="G61" s="178">
        <v>4</v>
      </c>
      <c r="H61" s="135">
        <v>0</v>
      </c>
      <c r="I61" s="136">
        <v>18.37</v>
      </c>
      <c r="J61" s="140">
        <f t="shared" ref="J61:J62" si="17">I61*G61</f>
        <v>73.48</v>
      </c>
      <c r="K61" s="82">
        <f t="shared" si="16"/>
        <v>0</v>
      </c>
      <c r="L61" s="162">
        <v>9001414014547</v>
      </c>
    </row>
    <row r="62" spans="1:12" s="46" customFormat="1" ht="87" customHeight="1" x14ac:dyDescent="0.3">
      <c r="A62" s="178">
        <v>109842</v>
      </c>
      <c r="B62" s="157"/>
      <c r="C62" s="179" t="s">
        <v>36</v>
      </c>
      <c r="D62" s="180" t="s">
        <v>62</v>
      </c>
      <c r="E62" s="178">
        <v>70</v>
      </c>
      <c r="F62" s="178" t="s">
        <v>15</v>
      </c>
      <c r="G62" s="178">
        <v>4</v>
      </c>
      <c r="H62" s="135">
        <v>0</v>
      </c>
      <c r="I62" s="136">
        <v>18.37</v>
      </c>
      <c r="J62" s="140">
        <f t="shared" si="17"/>
        <v>73.48</v>
      </c>
      <c r="K62" s="81">
        <f t="shared" si="16"/>
        <v>0</v>
      </c>
      <c r="L62" s="162">
        <v>9001414014660</v>
      </c>
    </row>
    <row r="63" spans="1:12" ht="30" customHeight="1" x14ac:dyDescent="0.25">
      <c r="A63" s="83"/>
      <c r="B63" s="102"/>
      <c r="C63" s="102"/>
      <c r="D63" s="126"/>
      <c r="E63" s="102"/>
      <c r="F63" s="102"/>
      <c r="G63" s="102"/>
      <c r="H63" s="121"/>
      <c r="I63" s="49"/>
      <c r="J63" s="50" t="s">
        <v>17</v>
      </c>
      <c r="K63" s="84">
        <f>SUM(K42:K62)</f>
        <v>0</v>
      </c>
      <c r="L63" s="85"/>
    </row>
    <row r="64" spans="1:12" ht="30" customHeight="1" thickBot="1" x14ac:dyDescent="0.3">
      <c r="A64" s="83"/>
      <c r="B64" s="102"/>
      <c r="C64" s="102"/>
      <c r="D64" s="126"/>
      <c r="E64" s="102"/>
      <c r="F64" s="102"/>
      <c r="G64" s="102"/>
      <c r="H64" s="121"/>
      <c r="I64" s="102"/>
      <c r="J64" s="103"/>
      <c r="K64" s="104"/>
      <c r="L64" s="85"/>
    </row>
    <row r="65" spans="1:12" s="46" customFormat="1" ht="28.8" x14ac:dyDescent="0.3">
      <c r="A65" s="210" t="s">
        <v>29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2"/>
    </row>
    <row r="66" spans="1:12" s="46" customFormat="1" ht="31.2" x14ac:dyDescent="0.3">
      <c r="A66" s="29" t="s">
        <v>6</v>
      </c>
      <c r="B66" s="6" t="s">
        <v>20</v>
      </c>
      <c r="C66" s="6" t="s">
        <v>21</v>
      </c>
      <c r="D66" s="89" t="s">
        <v>7</v>
      </c>
      <c r="E66" s="4" t="s">
        <v>8</v>
      </c>
      <c r="F66" s="3" t="s">
        <v>9</v>
      </c>
      <c r="G66" s="1" t="s">
        <v>10</v>
      </c>
      <c r="H66" s="8" t="s">
        <v>11</v>
      </c>
      <c r="I66" s="2" t="s">
        <v>12</v>
      </c>
      <c r="J66" s="2" t="s">
        <v>13</v>
      </c>
      <c r="K66" s="7" t="s">
        <v>14</v>
      </c>
      <c r="L66" s="30" t="s">
        <v>19</v>
      </c>
    </row>
    <row r="67" spans="1:12" ht="86.25" customHeight="1" x14ac:dyDescent="0.25">
      <c r="A67" s="151">
        <v>107200</v>
      </c>
      <c r="B67" s="87"/>
      <c r="C67" s="152" t="s">
        <v>16</v>
      </c>
      <c r="D67" s="153" t="s">
        <v>85</v>
      </c>
      <c r="E67" s="150">
        <v>250</v>
      </c>
      <c r="F67" s="150" t="s">
        <v>15</v>
      </c>
      <c r="G67" s="150">
        <v>12</v>
      </c>
      <c r="H67" s="131">
        <v>0</v>
      </c>
      <c r="I67" s="130">
        <v>31.56</v>
      </c>
      <c r="J67" s="133">
        <f t="shared" ref="J67:J68" si="18">I67*G67</f>
        <v>378.71999999999997</v>
      </c>
      <c r="K67" s="155">
        <v>0</v>
      </c>
      <c r="L67" s="47">
        <v>7707280880287</v>
      </c>
    </row>
    <row r="68" spans="1:12" ht="86.25" customHeight="1" x14ac:dyDescent="0.25">
      <c r="A68" s="151">
        <v>107244</v>
      </c>
      <c r="B68" s="87"/>
      <c r="C68" s="152" t="s">
        <v>16</v>
      </c>
      <c r="D68" s="153" t="s">
        <v>63</v>
      </c>
      <c r="E68" s="150">
        <v>250</v>
      </c>
      <c r="F68" s="150" t="s">
        <v>15</v>
      </c>
      <c r="G68" s="150">
        <v>12</v>
      </c>
      <c r="H68" s="131">
        <v>0</v>
      </c>
      <c r="I68" s="130">
        <v>30.9</v>
      </c>
      <c r="J68" s="133">
        <f t="shared" si="18"/>
        <v>370.79999999999995</v>
      </c>
      <c r="K68" s="155">
        <v>0</v>
      </c>
      <c r="L68" s="47">
        <v>7709764337508</v>
      </c>
    </row>
    <row r="69" spans="1:12" ht="63" customHeight="1" x14ac:dyDescent="0.25">
      <c r="A69" s="151">
        <v>107270</v>
      </c>
      <c r="B69" s="87"/>
      <c r="C69" s="152" t="s">
        <v>16</v>
      </c>
      <c r="D69" s="153" t="s">
        <v>25</v>
      </c>
      <c r="E69" s="150">
        <v>95</v>
      </c>
      <c r="F69" s="150" t="s">
        <v>15</v>
      </c>
      <c r="G69" s="150">
        <v>12</v>
      </c>
      <c r="H69" s="131">
        <v>0</v>
      </c>
      <c r="I69" s="130">
        <v>45.13</v>
      </c>
      <c r="J69" s="133">
        <f t="shared" ref="J69:K75" si="19">I69*G69</f>
        <v>541.56000000000006</v>
      </c>
      <c r="K69" s="155">
        <f t="shared" si="19"/>
        <v>0</v>
      </c>
      <c r="L69" s="47">
        <v>7707211631612</v>
      </c>
    </row>
    <row r="70" spans="1:12" ht="63" customHeight="1" x14ac:dyDescent="0.25">
      <c r="A70" s="151">
        <v>107271</v>
      </c>
      <c r="B70" s="87"/>
      <c r="C70" s="152" t="s">
        <v>16</v>
      </c>
      <c r="D70" s="153" t="s">
        <v>33</v>
      </c>
      <c r="E70" s="150">
        <v>95</v>
      </c>
      <c r="F70" s="150" t="s">
        <v>15</v>
      </c>
      <c r="G70" s="150">
        <v>12</v>
      </c>
      <c r="H70" s="131">
        <v>0</v>
      </c>
      <c r="I70" s="130">
        <v>40.4</v>
      </c>
      <c r="J70" s="133">
        <f t="shared" si="19"/>
        <v>484.79999999999995</v>
      </c>
      <c r="K70" s="155">
        <f t="shared" si="19"/>
        <v>0</v>
      </c>
      <c r="L70" s="47">
        <v>7707211631469</v>
      </c>
    </row>
    <row r="71" spans="1:12" ht="63" customHeight="1" x14ac:dyDescent="0.25">
      <c r="A71" s="151">
        <v>107272</v>
      </c>
      <c r="B71" s="87"/>
      <c r="C71" s="152" t="s">
        <v>16</v>
      </c>
      <c r="D71" s="153" t="s">
        <v>26</v>
      </c>
      <c r="E71" s="150">
        <v>95</v>
      </c>
      <c r="F71" s="150" t="s">
        <v>15</v>
      </c>
      <c r="G71" s="150">
        <v>12</v>
      </c>
      <c r="H71" s="131">
        <v>0</v>
      </c>
      <c r="I71" s="130">
        <v>45.13</v>
      </c>
      <c r="J71" s="133">
        <f t="shared" si="19"/>
        <v>541.56000000000006</v>
      </c>
      <c r="K71" s="155">
        <f t="shared" si="19"/>
        <v>0</v>
      </c>
      <c r="L71" s="47">
        <v>7707211631865</v>
      </c>
    </row>
    <row r="72" spans="1:12" s="46" customFormat="1" ht="76.2" customHeight="1" x14ac:dyDescent="0.3">
      <c r="A72" s="151">
        <v>107273</v>
      </c>
      <c r="B72" s="87"/>
      <c r="C72" s="152" t="s">
        <v>16</v>
      </c>
      <c r="D72" s="153" t="s">
        <v>41</v>
      </c>
      <c r="E72" s="150">
        <v>95</v>
      </c>
      <c r="F72" s="150" t="s">
        <v>15</v>
      </c>
      <c r="G72" s="150">
        <v>12</v>
      </c>
      <c r="H72" s="131">
        <v>0</v>
      </c>
      <c r="I72" s="130">
        <v>45.13</v>
      </c>
      <c r="J72" s="133">
        <f t="shared" si="19"/>
        <v>541.56000000000006</v>
      </c>
      <c r="K72" s="155">
        <f>J72*H72</f>
        <v>0</v>
      </c>
      <c r="L72" s="47">
        <v>7707211632169</v>
      </c>
    </row>
    <row r="73" spans="1:12" s="46" customFormat="1" ht="76.2" customHeight="1" x14ac:dyDescent="0.3">
      <c r="A73" s="151">
        <v>107274</v>
      </c>
      <c r="B73" s="87"/>
      <c r="C73" s="152" t="s">
        <v>16</v>
      </c>
      <c r="D73" s="153" t="s">
        <v>32</v>
      </c>
      <c r="E73" s="150">
        <v>95</v>
      </c>
      <c r="F73" s="150" t="s">
        <v>15</v>
      </c>
      <c r="G73" s="150">
        <v>12</v>
      </c>
      <c r="H73" s="131">
        <v>0</v>
      </c>
      <c r="I73" s="130">
        <v>45.13</v>
      </c>
      <c r="J73" s="133">
        <f t="shared" si="19"/>
        <v>541.56000000000006</v>
      </c>
      <c r="K73" s="155">
        <f t="shared" si="19"/>
        <v>0</v>
      </c>
      <c r="L73" s="47">
        <v>7701362014904</v>
      </c>
    </row>
    <row r="74" spans="1:12" ht="70.5" customHeight="1" x14ac:dyDescent="0.25">
      <c r="A74" s="151">
        <v>107284</v>
      </c>
      <c r="B74" s="87"/>
      <c r="C74" s="152" t="s">
        <v>16</v>
      </c>
      <c r="D74" s="154" t="s">
        <v>39</v>
      </c>
      <c r="E74" s="150">
        <v>44.8</v>
      </c>
      <c r="F74" s="150" t="s">
        <v>15</v>
      </c>
      <c r="G74" s="150">
        <v>20</v>
      </c>
      <c r="H74" s="132">
        <v>0</v>
      </c>
      <c r="I74" s="130">
        <v>25.01</v>
      </c>
      <c r="J74" s="134">
        <f t="shared" si="19"/>
        <v>500.20000000000005</v>
      </c>
      <c r="K74" s="155">
        <f t="shared" si="19"/>
        <v>0</v>
      </c>
      <c r="L74" s="47">
        <v>7701362003496</v>
      </c>
    </row>
    <row r="75" spans="1:12" ht="66" customHeight="1" x14ac:dyDescent="0.25">
      <c r="A75" s="151">
        <v>107286</v>
      </c>
      <c r="B75" s="87"/>
      <c r="C75" s="152" t="s">
        <v>16</v>
      </c>
      <c r="D75" s="154" t="s">
        <v>40</v>
      </c>
      <c r="E75" s="150">
        <v>44.8</v>
      </c>
      <c r="F75" s="150" t="s">
        <v>15</v>
      </c>
      <c r="G75" s="150">
        <v>20</v>
      </c>
      <c r="H75" s="132">
        <v>0</v>
      </c>
      <c r="I75" s="130">
        <v>25.01</v>
      </c>
      <c r="J75" s="134">
        <f t="shared" si="19"/>
        <v>500.20000000000005</v>
      </c>
      <c r="K75" s="155">
        <f t="shared" si="19"/>
        <v>0</v>
      </c>
      <c r="L75" s="47">
        <v>7707280887811</v>
      </c>
    </row>
    <row r="76" spans="1:12" ht="33.75" customHeight="1" x14ac:dyDescent="0.35">
      <c r="A76" s="59"/>
      <c r="B76" s="127"/>
      <c r="C76" s="127"/>
      <c r="D76" s="128"/>
      <c r="E76" s="127"/>
      <c r="F76" s="127"/>
      <c r="G76" s="127"/>
      <c r="H76" s="129"/>
      <c r="I76" s="35"/>
      <c r="J76" s="40" t="s">
        <v>17</v>
      </c>
      <c r="K76" s="25">
        <f>SUM(K67:K75)</f>
        <v>0</v>
      </c>
      <c r="L76" s="208"/>
    </row>
    <row r="77" spans="1:12" ht="33.75" customHeight="1" thickBot="1" x14ac:dyDescent="0.4">
      <c r="A77" s="60"/>
      <c r="B77" s="11"/>
      <c r="C77" s="11"/>
      <c r="D77" s="55"/>
      <c r="E77" s="11"/>
      <c r="F77" s="11"/>
      <c r="G77" s="11"/>
      <c r="H77" s="19"/>
      <c r="I77" s="36"/>
      <c r="J77" s="41" t="s">
        <v>18</v>
      </c>
      <c r="K77" s="26">
        <f>K76+K63+K38+K32+K25</f>
        <v>0</v>
      </c>
      <c r="L77" s="209"/>
    </row>
    <row r="78" spans="1:12" ht="15.6" x14ac:dyDescent="0.3">
      <c r="A78" s="12"/>
      <c r="B78" s="12"/>
      <c r="C78" s="12"/>
      <c r="D78" s="56"/>
      <c r="E78" s="12"/>
      <c r="F78" s="12"/>
      <c r="G78" s="12"/>
      <c r="H78" s="20"/>
      <c r="I78" s="12"/>
      <c r="J78" s="12"/>
      <c r="K78" s="12"/>
      <c r="L78" s="12"/>
    </row>
    <row r="79" spans="1:12" x14ac:dyDescent="0.35">
      <c r="A79" s="27"/>
      <c r="C79" s="13"/>
      <c r="D79" s="57"/>
      <c r="E79" s="27"/>
      <c r="F79" s="27"/>
      <c r="G79" s="27"/>
      <c r="H79" s="21"/>
      <c r="I79" s="27"/>
      <c r="J79" s="42"/>
      <c r="K79" s="27"/>
      <c r="L79" s="31"/>
    </row>
    <row r="80" spans="1:12" x14ac:dyDescent="0.35">
      <c r="A80" s="27"/>
      <c r="C80" s="13"/>
      <c r="D80" s="57"/>
      <c r="E80" s="27"/>
      <c r="F80" s="27"/>
      <c r="G80" s="27"/>
      <c r="H80" s="21"/>
      <c r="I80" s="27"/>
      <c r="J80" s="42"/>
      <c r="K80" s="27"/>
      <c r="L80" s="31"/>
    </row>
    <row r="81" spans="1:12" x14ac:dyDescent="0.35">
      <c r="A81" s="27"/>
      <c r="C81" s="13"/>
      <c r="D81" s="57"/>
      <c r="E81" s="27"/>
      <c r="F81" s="27"/>
      <c r="G81" s="27"/>
      <c r="H81" s="21"/>
      <c r="I81" s="27"/>
      <c r="J81" s="42"/>
      <c r="K81" s="27"/>
      <c r="L81" s="31"/>
    </row>
    <row r="82" spans="1:12" x14ac:dyDescent="0.35">
      <c r="A82" s="27"/>
      <c r="C82" s="13"/>
      <c r="D82" s="57"/>
      <c r="E82" s="27"/>
      <c r="F82" s="27"/>
      <c r="G82" s="27"/>
      <c r="H82" s="21"/>
      <c r="I82" s="27"/>
      <c r="J82" s="42"/>
      <c r="K82" s="27"/>
      <c r="L82" s="31"/>
    </row>
    <row r="83" spans="1:12" x14ac:dyDescent="0.35">
      <c r="A83" s="27"/>
      <c r="C83" s="13"/>
      <c r="D83" s="57"/>
      <c r="E83" s="27"/>
      <c r="F83" s="27"/>
      <c r="G83" s="27"/>
      <c r="H83" s="21"/>
      <c r="I83" s="27"/>
      <c r="J83" s="42"/>
      <c r="K83" s="27"/>
      <c r="L83" s="31"/>
    </row>
    <row r="84" spans="1:12" x14ac:dyDescent="0.35">
      <c r="A84" s="27"/>
      <c r="C84" s="13"/>
      <c r="D84" s="57"/>
      <c r="E84" s="27"/>
      <c r="F84" s="27"/>
      <c r="G84" s="27"/>
      <c r="H84" s="21"/>
      <c r="I84" s="27"/>
      <c r="J84" s="42"/>
      <c r="K84" s="27"/>
      <c r="L84" s="31"/>
    </row>
    <row r="85" spans="1:12" x14ac:dyDescent="0.35">
      <c r="A85" s="27"/>
      <c r="C85" s="13"/>
      <c r="D85" s="57"/>
      <c r="E85" s="27"/>
      <c r="F85" s="27"/>
      <c r="G85" s="27"/>
      <c r="H85" s="21"/>
      <c r="I85" s="27"/>
      <c r="J85" s="42"/>
      <c r="K85" s="27"/>
      <c r="L85" s="31"/>
    </row>
    <row r="86" spans="1:12" x14ac:dyDescent="0.35">
      <c r="A86" s="27"/>
      <c r="C86" s="13"/>
      <c r="D86" s="57"/>
      <c r="E86" s="27"/>
      <c r="F86" s="27"/>
      <c r="G86" s="27"/>
      <c r="H86" s="21"/>
      <c r="I86" s="27"/>
      <c r="J86" s="42"/>
      <c r="K86" s="27"/>
      <c r="L86" s="31"/>
    </row>
    <row r="87" spans="1:12" x14ac:dyDescent="0.35">
      <c r="A87" s="27"/>
      <c r="C87" s="13"/>
      <c r="D87" s="57"/>
      <c r="E87" s="27"/>
      <c r="F87" s="27"/>
      <c r="G87" s="27"/>
      <c r="H87" s="21"/>
      <c r="I87" s="27"/>
      <c r="J87" s="42"/>
      <c r="K87" s="27"/>
      <c r="L87" s="31"/>
    </row>
    <row r="88" spans="1:12" x14ac:dyDescent="0.35">
      <c r="A88" s="27"/>
      <c r="C88" s="13"/>
      <c r="D88" s="57"/>
      <c r="E88" s="27"/>
      <c r="F88" s="27"/>
      <c r="G88" s="27"/>
      <c r="H88" s="21"/>
      <c r="I88" s="27"/>
      <c r="J88" s="42"/>
      <c r="K88" s="27"/>
      <c r="L88" s="31"/>
    </row>
    <row r="89" spans="1:12" x14ac:dyDescent="0.35">
      <c r="A89" s="27"/>
      <c r="C89" s="13"/>
      <c r="D89" s="57"/>
      <c r="E89" s="27"/>
      <c r="F89" s="27"/>
      <c r="G89" s="27"/>
      <c r="H89" s="21"/>
      <c r="I89" s="27"/>
      <c r="J89" s="42"/>
      <c r="K89" s="27"/>
      <c r="L89" s="31"/>
    </row>
    <row r="90" spans="1:12" x14ac:dyDescent="0.35">
      <c r="A90" s="27"/>
      <c r="C90" s="13"/>
      <c r="D90" s="57"/>
      <c r="E90" s="27"/>
      <c r="F90" s="27"/>
      <c r="G90" s="27"/>
      <c r="H90" s="21"/>
      <c r="I90" s="27"/>
      <c r="J90" s="42"/>
      <c r="K90" s="27"/>
      <c r="L90" s="31"/>
    </row>
    <row r="91" spans="1:12" x14ac:dyDescent="0.35">
      <c r="A91" s="27"/>
      <c r="C91" s="13"/>
      <c r="D91" s="57"/>
      <c r="E91" s="27"/>
      <c r="F91" s="27"/>
      <c r="G91" s="27"/>
      <c r="H91" s="21"/>
      <c r="I91" s="27"/>
      <c r="J91" s="42"/>
      <c r="K91" s="27"/>
      <c r="L91" s="31"/>
    </row>
    <row r="92" spans="1:12" x14ac:dyDescent="0.35">
      <c r="A92" s="27"/>
      <c r="C92" s="13"/>
      <c r="D92" s="57"/>
      <c r="E92" s="27"/>
      <c r="F92" s="27"/>
      <c r="G92" s="27"/>
      <c r="H92" s="21"/>
      <c r="I92" s="27"/>
      <c r="J92" s="42"/>
      <c r="K92" s="27"/>
      <c r="L92" s="31"/>
    </row>
    <row r="93" spans="1:12" x14ac:dyDescent="0.35">
      <c r="A93" s="27"/>
      <c r="C93" s="13"/>
      <c r="D93" s="57"/>
      <c r="E93" s="27"/>
      <c r="F93" s="27"/>
      <c r="G93" s="27"/>
      <c r="H93" s="21"/>
      <c r="I93" s="27"/>
      <c r="J93" s="42"/>
      <c r="K93" s="27"/>
      <c r="L93" s="31"/>
    </row>
    <row r="94" spans="1:12" x14ac:dyDescent="0.35">
      <c r="A94" s="27"/>
      <c r="C94" s="13"/>
      <c r="D94" s="57"/>
      <c r="E94" s="27"/>
      <c r="F94" s="27"/>
      <c r="G94" s="27"/>
      <c r="H94" s="21"/>
      <c r="I94" s="27"/>
      <c r="J94" s="42"/>
      <c r="K94" s="27"/>
      <c r="L94" s="31"/>
    </row>
    <row r="95" spans="1:12" x14ac:dyDescent="0.35">
      <c r="A95" s="27"/>
      <c r="C95" s="13"/>
      <c r="D95" s="57"/>
      <c r="E95" s="27"/>
      <c r="F95" s="27"/>
      <c r="G95" s="27"/>
      <c r="H95" s="21"/>
      <c r="I95" s="27"/>
      <c r="J95" s="42"/>
      <c r="K95" s="27"/>
      <c r="L95" s="31"/>
    </row>
    <row r="96" spans="1:12" x14ac:dyDescent="0.35">
      <c r="A96" s="27"/>
      <c r="C96" s="13"/>
      <c r="D96" s="57"/>
      <c r="E96" s="27"/>
      <c r="F96" s="27"/>
      <c r="G96" s="27"/>
      <c r="H96" s="21"/>
      <c r="I96" s="27"/>
      <c r="J96" s="42"/>
      <c r="K96" s="27"/>
      <c r="L96" s="31"/>
    </row>
    <row r="97" spans="1:12" x14ac:dyDescent="0.35">
      <c r="A97" s="27"/>
      <c r="C97" s="13"/>
      <c r="D97" s="57"/>
      <c r="E97" s="27"/>
      <c r="F97" s="27"/>
      <c r="G97" s="27"/>
      <c r="H97" s="21"/>
      <c r="I97" s="27"/>
      <c r="J97" s="42"/>
      <c r="K97" s="27"/>
      <c r="L97" s="31"/>
    </row>
    <row r="98" spans="1:12" x14ac:dyDescent="0.35">
      <c r="A98" s="27"/>
      <c r="C98" s="13"/>
      <c r="D98" s="57"/>
      <c r="E98" s="27"/>
      <c r="F98" s="27"/>
      <c r="G98" s="27"/>
      <c r="H98" s="21"/>
      <c r="I98" s="27"/>
      <c r="J98" s="42"/>
      <c r="K98" s="27"/>
      <c r="L98" s="31"/>
    </row>
    <row r="99" spans="1:12" x14ac:dyDescent="0.35">
      <c r="A99" s="27"/>
      <c r="C99" s="13"/>
      <c r="D99" s="57"/>
      <c r="E99" s="27"/>
      <c r="F99" s="27"/>
      <c r="G99" s="27"/>
      <c r="H99" s="21"/>
      <c r="I99" s="27"/>
      <c r="J99" s="42"/>
      <c r="K99" s="27"/>
      <c r="L99" s="31"/>
    </row>
    <row r="100" spans="1:12" x14ac:dyDescent="0.35">
      <c r="A100" s="27"/>
      <c r="C100" s="13"/>
      <c r="D100" s="57"/>
      <c r="E100" s="27"/>
      <c r="F100" s="27"/>
      <c r="G100" s="27"/>
      <c r="H100" s="21"/>
      <c r="I100" s="27"/>
      <c r="J100" s="42"/>
      <c r="K100" s="27"/>
      <c r="L100" s="31"/>
    </row>
    <row r="101" spans="1:12" x14ac:dyDescent="0.35">
      <c r="A101" s="27"/>
      <c r="C101" s="13"/>
      <c r="D101" s="57"/>
      <c r="E101" s="27"/>
      <c r="F101" s="27"/>
      <c r="G101" s="27"/>
      <c r="H101" s="21"/>
      <c r="I101" s="27"/>
      <c r="J101" s="42"/>
      <c r="K101" s="27"/>
      <c r="L101" s="31"/>
    </row>
    <row r="102" spans="1:12" x14ac:dyDescent="0.35">
      <c r="A102" s="27"/>
      <c r="C102" s="13"/>
      <c r="D102" s="57"/>
      <c r="E102" s="27"/>
      <c r="F102" s="27"/>
      <c r="G102" s="27"/>
      <c r="H102" s="21"/>
      <c r="I102" s="27"/>
      <c r="J102" s="42"/>
      <c r="K102" s="27"/>
      <c r="L102" s="31"/>
    </row>
    <row r="103" spans="1:12" x14ac:dyDescent="0.35">
      <c r="A103" s="27"/>
      <c r="C103" s="13"/>
      <c r="D103" s="57"/>
      <c r="E103" s="27"/>
      <c r="F103" s="27"/>
      <c r="G103" s="27"/>
      <c r="H103" s="21"/>
      <c r="I103" s="27"/>
      <c r="J103" s="42"/>
      <c r="K103" s="27"/>
      <c r="L103" s="31"/>
    </row>
    <row r="104" spans="1:12" x14ac:dyDescent="0.35">
      <c r="A104" s="27"/>
      <c r="C104" s="13"/>
      <c r="D104" s="57"/>
      <c r="E104" s="27"/>
      <c r="F104" s="27"/>
      <c r="G104" s="27"/>
      <c r="H104" s="21"/>
      <c r="I104" s="27"/>
      <c r="J104" s="42"/>
      <c r="K104" s="27"/>
      <c r="L104" s="31"/>
    </row>
    <row r="105" spans="1:12" x14ac:dyDescent="0.35">
      <c r="A105" s="27"/>
      <c r="C105" s="13"/>
      <c r="D105" s="57"/>
      <c r="E105" s="27"/>
      <c r="F105" s="27"/>
      <c r="G105" s="27"/>
      <c r="H105" s="21"/>
      <c r="I105" s="27"/>
      <c r="J105" s="42"/>
      <c r="K105" s="27"/>
      <c r="L105" s="31"/>
    </row>
    <row r="106" spans="1:12" x14ac:dyDescent="0.35">
      <c r="A106" s="27"/>
      <c r="C106" s="13"/>
      <c r="D106" s="57"/>
      <c r="E106" s="27"/>
      <c r="F106" s="27"/>
      <c r="G106" s="27"/>
      <c r="H106" s="21"/>
      <c r="I106" s="27"/>
      <c r="J106" s="42"/>
      <c r="K106" s="27"/>
      <c r="L106" s="31"/>
    </row>
    <row r="107" spans="1:12" x14ac:dyDescent="0.35">
      <c r="A107" s="27"/>
      <c r="C107" s="13"/>
      <c r="D107" s="57"/>
      <c r="E107" s="27"/>
      <c r="F107" s="27"/>
      <c r="G107" s="27"/>
      <c r="H107" s="21"/>
      <c r="I107" s="27"/>
      <c r="J107" s="42"/>
      <c r="K107" s="27"/>
      <c r="L107" s="31"/>
    </row>
    <row r="108" spans="1:12" x14ac:dyDescent="0.35">
      <c r="A108" s="27"/>
      <c r="C108" s="13"/>
      <c r="D108" s="57"/>
      <c r="E108" s="27"/>
      <c r="F108" s="27"/>
      <c r="G108" s="27"/>
      <c r="H108" s="21"/>
      <c r="I108" s="27"/>
      <c r="J108" s="42"/>
      <c r="K108" s="27"/>
      <c r="L108" s="31"/>
    </row>
    <row r="109" spans="1:12" x14ac:dyDescent="0.35">
      <c r="A109" s="27"/>
      <c r="C109" s="13"/>
      <c r="D109" s="57"/>
      <c r="E109" s="27"/>
      <c r="F109" s="27"/>
      <c r="G109" s="27"/>
      <c r="H109" s="21"/>
      <c r="I109" s="27"/>
      <c r="J109" s="42"/>
      <c r="K109" s="27"/>
      <c r="L109" s="31"/>
    </row>
    <row r="110" spans="1:12" x14ac:dyDescent="0.35">
      <c r="A110" s="27"/>
      <c r="C110" s="13"/>
      <c r="D110" s="57"/>
      <c r="E110" s="27"/>
      <c r="F110" s="27"/>
      <c r="G110" s="27"/>
      <c r="H110" s="21"/>
      <c r="I110" s="27"/>
      <c r="J110" s="42"/>
      <c r="K110" s="27"/>
      <c r="L110" s="31"/>
    </row>
    <row r="111" spans="1:12" x14ac:dyDescent="0.35">
      <c r="A111" s="27"/>
      <c r="C111" s="13"/>
      <c r="D111" s="57"/>
      <c r="E111" s="27"/>
      <c r="F111" s="27"/>
      <c r="G111" s="27"/>
      <c r="H111" s="21"/>
      <c r="I111" s="27"/>
      <c r="J111" s="42"/>
      <c r="K111" s="27"/>
      <c r="L111" s="31"/>
    </row>
    <row r="112" spans="1:12" x14ac:dyDescent="0.35">
      <c r="A112" s="27"/>
      <c r="C112" s="13"/>
      <c r="D112" s="57"/>
      <c r="E112" s="27"/>
      <c r="F112" s="27"/>
      <c r="G112" s="27"/>
      <c r="H112" s="21"/>
      <c r="I112" s="27"/>
      <c r="J112" s="42"/>
      <c r="K112" s="27"/>
      <c r="L112" s="31"/>
    </row>
    <row r="113" spans="1:12" x14ac:dyDescent="0.35">
      <c r="A113" s="27"/>
      <c r="C113" s="13"/>
      <c r="D113" s="57"/>
      <c r="E113" s="27"/>
      <c r="F113" s="27"/>
      <c r="G113" s="27"/>
      <c r="H113" s="21"/>
      <c r="I113" s="27"/>
      <c r="J113" s="42"/>
      <c r="K113" s="27"/>
      <c r="L113" s="31"/>
    </row>
    <row r="114" spans="1:12" x14ac:dyDescent="0.35">
      <c r="A114" s="27"/>
      <c r="C114" s="13"/>
      <c r="D114" s="57"/>
      <c r="E114" s="27"/>
      <c r="F114" s="27"/>
      <c r="G114" s="27"/>
      <c r="H114" s="21"/>
      <c r="I114" s="27"/>
      <c r="J114" s="42"/>
      <c r="K114" s="27"/>
      <c r="L114" s="31"/>
    </row>
    <row r="115" spans="1:12" x14ac:dyDescent="0.35">
      <c r="A115" s="27"/>
      <c r="C115" s="13"/>
      <c r="D115" s="57"/>
      <c r="E115" s="27"/>
      <c r="F115" s="27"/>
      <c r="G115" s="27"/>
      <c r="H115" s="21"/>
      <c r="I115" s="27"/>
      <c r="J115" s="42"/>
      <c r="K115" s="27"/>
      <c r="L115" s="31"/>
    </row>
    <row r="116" spans="1:12" x14ac:dyDescent="0.35">
      <c r="A116" s="27"/>
      <c r="C116" s="13"/>
      <c r="D116" s="57"/>
      <c r="E116" s="27"/>
      <c r="F116" s="27"/>
      <c r="G116" s="27"/>
      <c r="H116" s="21"/>
      <c r="I116" s="27"/>
      <c r="J116" s="42"/>
      <c r="K116" s="27"/>
      <c r="L116" s="31"/>
    </row>
    <row r="117" spans="1:12" x14ac:dyDescent="0.35">
      <c r="A117" s="27"/>
      <c r="C117" s="13"/>
      <c r="D117" s="57"/>
      <c r="E117" s="27"/>
      <c r="F117" s="27"/>
      <c r="G117" s="27"/>
      <c r="H117" s="21"/>
      <c r="I117" s="27"/>
      <c r="J117" s="42"/>
      <c r="K117" s="27"/>
      <c r="L117" s="31"/>
    </row>
    <row r="118" spans="1:12" x14ac:dyDescent="0.35">
      <c r="A118" s="27"/>
      <c r="C118" s="13"/>
      <c r="D118" s="57"/>
      <c r="E118" s="27"/>
      <c r="F118" s="27"/>
      <c r="G118" s="27"/>
      <c r="H118" s="21"/>
      <c r="I118" s="27"/>
      <c r="J118" s="42"/>
      <c r="K118" s="27"/>
      <c r="L118" s="31"/>
    </row>
    <row r="119" spans="1:12" x14ac:dyDescent="0.35">
      <c r="A119" s="27"/>
      <c r="C119" s="13"/>
      <c r="D119" s="57"/>
      <c r="E119" s="27"/>
      <c r="F119" s="27"/>
      <c r="G119" s="27"/>
      <c r="H119" s="21"/>
      <c r="I119" s="27"/>
      <c r="J119" s="42"/>
      <c r="K119" s="27"/>
      <c r="L119" s="31"/>
    </row>
    <row r="120" spans="1:12" x14ac:dyDescent="0.35">
      <c r="A120" s="27"/>
      <c r="C120" s="13"/>
      <c r="D120" s="57"/>
      <c r="E120" s="27"/>
      <c r="F120" s="27"/>
      <c r="G120" s="27"/>
      <c r="H120" s="21"/>
      <c r="I120" s="27"/>
      <c r="J120" s="42"/>
      <c r="K120" s="27"/>
      <c r="L120" s="31"/>
    </row>
    <row r="121" spans="1:12" x14ac:dyDescent="0.35">
      <c r="A121" s="27"/>
      <c r="C121" s="13"/>
      <c r="D121" s="57"/>
      <c r="E121" s="27"/>
      <c r="F121" s="27"/>
      <c r="G121" s="27"/>
      <c r="H121" s="21"/>
      <c r="I121" s="27"/>
      <c r="J121" s="42"/>
      <c r="K121" s="27"/>
      <c r="L121" s="31"/>
    </row>
    <row r="122" spans="1:12" x14ac:dyDescent="0.35">
      <c r="A122" s="27"/>
      <c r="C122" s="13"/>
      <c r="D122" s="57"/>
      <c r="E122" s="27"/>
      <c r="F122" s="27"/>
      <c r="G122" s="27"/>
      <c r="H122" s="21"/>
      <c r="I122" s="27"/>
      <c r="J122" s="42"/>
      <c r="K122" s="27"/>
      <c r="L122" s="31"/>
    </row>
    <row r="123" spans="1:12" x14ac:dyDescent="0.35">
      <c r="A123" s="27"/>
      <c r="C123" s="13"/>
      <c r="D123" s="57"/>
      <c r="E123" s="27"/>
      <c r="F123" s="27"/>
      <c r="G123" s="27"/>
      <c r="H123" s="21"/>
      <c r="I123" s="27"/>
      <c r="J123" s="42"/>
      <c r="K123" s="27"/>
      <c r="L123" s="31"/>
    </row>
    <row r="124" spans="1:12" x14ac:dyDescent="0.35">
      <c r="A124" s="27"/>
      <c r="C124" s="13"/>
      <c r="D124" s="57"/>
      <c r="E124" s="27"/>
      <c r="F124" s="27"/>
      <c r="G124" s="27"/>
      <c r="H124" s="21"/>
      <c r="I124" s="27"/>
      <c r="J124" s="42"/>
      <c r="K124" s="27"/>
      <c r="L124" s="31"/>
    </row>
    <row r="125" spans="1:12" x14ac:dyDescent="0.35">
      <c r="A125" s="27"/>
      <c r="C125" s="13"/>
      <c r="D125" s="57"/>
      <c r="E125" s="27"/>
      <c r="F125" s="27"/>
      <c r="G125" s="27"/>
      <c r="H125" s="21"/>
      <c r="I125" s="27"/>
      <c r="J125" s="42"/>
      <c r="K125" s="27"/>
      <c r="L125" s="31"/>
    </row>
    <row r="126" spans="1:12" x14ac:dyDescent="0.35">
      <c r="A126" s="27"/>
      <c r="C126" s="13"/>
      <c r="D126" s="57"/>
      <c r="E126" s="27"/>
      <c r="F126" s="27"/>
      <c r="G126" s="27"/>
      <c r="H126" s="21"/>
      <c r="I126" s="27"/>
      <c r="J126" s="42"/>
      <c r="K126" s="27"/>
      <c r="L126" s="31"/>
    </row>
    <row r="127" spans="1:12" x14ac:dyDescent="0.35">
      <c r="A127" s="27"/>
      <c r="C127" s="13"/>
      <c r="D127" s="57"/>
      <c r="E127" s="27"/>
      <c r="F127" s="27"/>
      <c r="G127" s="27"/>
      <c r="H127" s="21"/>
      <c r="I127" s="27"/>
      <c r="J127" s="42"/>
      <c r="K127" s="27"/>
      <c r="L127" s="31"/>
    </row>
    <row r="128" spans="1:12" x14ac:dyDescent="0.35">
      <c r="A128" s="27"/>
      <c r="C128" s="13"/>
      <c r="D128" s="57"/>
      <c r="E128" s="27"/>
      <c r="F128" s="27"/>
      <c r="G128" s="27"/>
      <c r="H128" s="21"/>
      <c r="I128" s="27"/>
      <c r="J128" s="42"/>
      <c r="K128" s="27"/>
      <c r="L128" s="31"/>
    </row>
    <row r="130" spans="1:12" x14ac:dyDescent="0.35">
      <c r="A130" s="27"/>
      <c r="C130" s="13"/>
      <c r="D130" s="57"/>
      <c r="E130" s="27"/>
      <c r="F130" s="27"/>
      <c r="G130" s="27"/>
      <c r="H130" s="21"/>
      <c r="I130" s="27"/>
      <c r="J130" s="42"/>
      <c r="K130" s="27"/>
      <c r="L130" s="31"/>
    </row>
    <row r="131" spans="1:12" x14ac:dyDescent="0.35">
      <c r="A131" s="27"/>
      <c r="C131" s="13"/>
      <c r="D131" s="57"/>
      <c r="E131" s="27"/>
      <c r="F131" s="27"/>
      <c r="G131" s="27"/>
      <c r="H131" s="21"/>
      <c r="I131" s="27"/>
      <c r="J131" s="42"/>
      <c r="K131" s="27"/>
      <c r="L131" s="31"/>
    </row>
    <row r="132" spans="1:12" x14ac:dyDescent="0.35">
      <c r="A132" s="27"/>
      <c r="C132" s="13"/>
      <c r="D132" s="57"/>
      <c r="E132" s="27"/>
      <c r="F132" s="27"/>
      <c r="G132" s="27"/>
      <c r="H132" s="21"/>
      <c r="I132" s="27"/>
      <c r="J132" s="42"/>
      <c r="K132" s="27"/>
      <c r="L132" s="31"/>
    </row>
    <row r="133" spans="1:12" x14ac:dyDescent="0.35">
      <c r="A133" s="27"/>
      <c r="C133" s="13"/>
      <c r="D133" s="57"/>
      <c r="E133" s="27"/>
      <c r="F133" s="27"/>
      <c r="G133" s="27"/>
      <c r="H133" s="21"/>
      <c r="I133" s="27"/>
      <c r="J133" s="42"/>
      <c r="K133" s="27"/>
      <c r="L133" s="31"/>
    </row>
    <row r="134" spans="1:12" x14ac:dyDescent="0.35">
      <c r="A134" s="27"/>
      <c r="C134" s="13"/>
      <c r="D134" s="57"/>
      <c r="E134" s="27"/>
      <c r="F134" s="27"/>
      <c r="G134" s="27"/>
      <c r="H134" s="21"/>
      <c r="I134" s="27"/>
      <c r="J134" s="42"/>
      <c r="K134" s="27"/>
      <c r="L134" s="31"/>
    </row>
    <row r="135" spans="1:12" x14ac:dyDescent="0.35">
      <c r="A135" s="27"/>
      <c r="C135" s="13"/>
      <c r="D135" s="57"/>
      <c r="E135" s="27"/>
      <c r="F135" s="27"/>
      <c r="G135" s="27"/>
      <c r="H135" s="21"/>
      <c r="I135" s="27"/>
      <c r="J135" s="42"/>
      <c r="K135" s="27"/>
      <c r="L135" s="31"/>
    </row>
    <row r="136" spans="1:12" x14ac:dyDescent="0.35">
      <c r="A136" s="27"/>
      <c r="C136" s="13"/>
      <c r="D136" s="57"/>
      <c r="E136" s="27"/>
      <c r="F136" s="27"/>
      <c r="G136" s="27"/>
      <c r="H136" s="21"/>
      <c r="I136" s="27"/>
      <c r="J136" s="42"/>
      <c r="K136" s="27"/>
      <c r="L136" s="31"/>
    </row>
    <row r="137" spans="1:12" x14ac:dyDescent="0.35">
      <c r="A137" s="27"/>
      <c r="C137" s="13"/>
      <c r="D137" s="57"/>
      <c r="E137" s="27"/>
      <c r="F137" s="27"/>
      <c r="G137" s="27"/>
      <c r="H137" s="21"/>
      <c r="I137" s="27"/>
      <c r="J137" s="42"/>
      <c r="K137" s="27"/>
      <c r="L137" s="31"/>
    </row>
    <row r="138" spans="1:12" x14ac:dyDescent="0.35">
      <c r="A138" s="27"/>
      <c r="C138" s="13"/>
      <c r="D138" s="57"/>
      <c r="E138" s="27"/>
      <c r="F138" s="27"/>
      <c r="G138" s="27"/>
      <c r="H138" s="21"/>
      <c r="I138" s="27"/>
      <c r="J138" s="42"/>
      <c r="K138" s="27"/>
      <c r="L138" s="31"/>
    </row>
    <row r="139" spans="1:12" x14ac:dyDescent="0.35">
      <c r="A139" s="27"/>
      <c r="C139" s="13"/>
      <c r="D139" s="57"/>
      <c r="E139" s="27"/>
      <c r="F139" s="27"/>
      <c r="G139" s="27"/>
      <c r="H139" s="21"/>
      <c r="I139" s="27"/>
      <c r="J139" s="42"/>
      <c r="K139" s="27"/>
      <c r="L139" s="31"/>
    </row>
    <row r="140" spans="1:12" x14ac:dyDescent="0.35">
      <c r="A140" s="27"/>
      <c r="C140" s="13"/>
      <c r="D140" s="57"/>
      <c r="E140" s="27"/>
      <c r="F140" s="27"/>
      <c r="G140" s="27"/>
      <c r="H140" s="21"/>
      <c r="I140" s="27"/>
      <c r="J140" s="42"/>
      <c r="K140" s="27"/>
      <c r="L140" s="31"/>
    </row>
    <row r="141" spans="1:12" x14ac:dyDescent="0.35">
      <c r="A141" s="27"/>
      <c r="C141" s="13"/>
      <c r="D141" s="57"/>
      <c r="E141" s="27"/>
      <c r="F141" s="27"/>
      <c r="G141" s="27"/>
      <c r="H141" s="21"/>
      <c r="I141" s="27"/>
      <c r="J141" s="42"/>
      <c r="K141" s="27"/>
      <c r="L141" s="31"/>
    </row>
    <row r="142" spans="1:12" x14ac:dyDescent="0.35">
      <c r="A142" s="27"/>
      <c r="C142" s="13"/>
      <c r="D142" s="57"/>
      <c r="E142" s="27"/>
      <c r="F142" s="27"/>
      <c r="G142" s="27"/>
      <c r="H142" s="21"/>
      <c r="I142" s="27"/>
      <c r="J142" s="42"/>
      <c r="K142" s="27"/>
      <c r="L142" s="31"/>
    </row>
    <row r="143" spans="1:12" x14ac:dyDescent="0.35">
      <c r="A143" s="27"/>
      <c r="C143" s="13"/>
      <c r="D143" s="57"/>
      <c r="E143" s="27"/>
      <c r="F143" s="27"/>
      <c r="G143" s="27"/>
      <c r="H143" s="21"/>
      <c r="I143" s="27"/>
      <c r="J143" s="42"/>
      <c r="K143" s="27"/>
      <c r="L143" s="31"/>
    </row>
    <row r="144" spans="1:12" x14ac:dyDescent="0.35">
      <c r="A144" s="27"/>
      <c r="C144" s="13"/>
      <c r="D144" s="57"/>
      <c r="E144" s="27"/>
      <c r="F144" s="27"/>
      <c r="G144" s="27"/>
      <c r="H144" s="21"/>
      <c r="I144" s="27"/>
      <c r="J144" s="42"/>
      <c r="K144" s="27"/>
      <c r="L144" s="31"/>
    </row>
    <row r="145" spans="1:12" x14ac:dyDescent="0.35">
      <c r="A145" s="27"/>
      <c r="C145" s="13"/>
      <c r="D145" s="57"/>
      <c r="E145" s="27"/>
      <c r="F145" s="27"/>
      <c r="G145" s="27"/>
      <c r="H145" s="21"/>
      <c r="I145" s="27"/>
      <c r="J145" s="42"/>
      <c r="K145" s="27"/>
      <c r="L145" s="31"/>
    </row>
    <row r="146" spans="1:12" x14ac:dyDescent="0.35">
      <c r="A146" s="27"/>
      <c r="C146" s="13"/>
      <c r="D146" s="57"/>
      <c r="E146" s="27"/>
      <c r="F146" s="27"/>
      <c r="G146" s="27"/>
      <c r="H146" s="21"/>
      <c r="I146" s="27"/>
      <c r="J146" s="42"/>
      <c r="K146" s="27"/>
      <c r="L146" s="31"/>
    </row>
    <row r="147" spans="1:12" x14ac:dyDescent="0.35">
      <c r="A147" s="27"/>
      <c r="C147" s="13"/>
      <c r="D147" s="57"/>
      <c r="E147" s="27"/>
      <c r="F147" s="27"/>
      <c r="G147" s="27"/>
      <c r="H147" s="21"/>
      <c r="I147" s="27"/>
      <c r="J147" s="42"/>
      <c r="K147" s="27"/>
      <c r="L147" s="31"/>
    </row>
    <row r="148" spans="1:12" x14ac:dyDescent="0.35">
      <c r="A148" s="27"/>
      <c r="C148" s="13"/>
      <c r="D148" s="57"/>
      <c r="E148" s="27"/>
      <c r="F148" s="27"/>
      <c r="G148" s="27"/>
      <c r="H148" s="21"/>
      <c r="I148" s="27"/>
      <c r="J148" s="42"/>
      <c r="K148" s="27"/>
      <c r="L148" s="31"/>
    </row>
    <row r="149" spans="1:12" x14ac:dyDescent="0.35">
      <c r="A149" s="27"/>
      <c r="C149" s="13"/>
      <c r="D149" s="57"/>
      <c r="E149" s="27"/>
      <c r="F149" s="27"/>
      <c r="G149" s="27"/>
      <c r="H149" s="21"/>
      <c r="I149" s="27"/>
      <c r="J149" s="42"/>
      <c r="K149" s="27"/>
      <c r="L149" s="31"/>
    </row>
    <row r="150" spans="1:12" x14ac:dyDescent="0.35">
      <c r="A150" s="27"/>
      <c r="C150" s="13"/>
      <c r="D150" s="57"/>
      <c r="E150" s="27"/>
      <c r="F150" s="27"/>
      <c r="G150" s="27"/>
      <c r="H150" s="21"/>
      <c r="I150" s="27"/>
      <c r="J150" s="42"/>
      <c r="K150" s="27"/>
      <c r="L150" s="31"/>
    </row>
    <row r="151" spans="1:12" x14ac:dyDescent="0.35">
      <c r="A151" s="27"/>
      <c r="C151" s="13"/>
      <c r="D151" s="57"/>
      <c r="E151" s="27"/>
      <c r="F151" s="27"/>
      <c r="G151" s="27"/>
      <c r="H151" s="21"/>
      <c r="I151" s="27"/>
      <c r="J151" s="42"/>
      <c r="K151" s="27"/>
      <c r="L151" s="31"/>
    </row>
    <row r="152" spans="1:12" x14ac:dyDescent="0.35">
      <c r="A152" s="27"/>
      <c r="C152" s="13"/>
      <c r="D152" s="57"/>
      <c r="E152" s="27"/>
      <c r="F152" s="27"/>
      <c r="G152" s="27"/>
      <c r="H152" s="21"/>
      <c r="I152" s="27"/>
      <c r="J152" s="42"/>
      <c r="K152" s="27"/>
      <c r="L152" s="31"/>
    </row>
    <row r="153" spans="1:12" x14ac:dyDescent="0.35">
      <c r="A153" s="27"/>
      <c r="C153" s="13"/>
      <c r="D153" s="57"/>
      <c r="E153" s="27"/>
      <c r="F153" s="27"/>
      <c r="G153" s="27"/>
      <c r="H153" s="21"/>
      <c r="I153" s="27"/>
      <c r="J153" s="42"/>
      <c r="K153" s="27"/>
      <c r="L153" s="31"/>
    </row>
    <row r="154" spans="1:12" x14ac:dyDescent="0.35">
      <c r="A154" s="27"/>
      <c r="C154" s="13"/>
      <c r="D154" s="57"/>
      <c r="E154" s="27"/>
      <c r="F154" s="27"/>
      <c r="G154" s="27"/>
      <c r="H154" s="21"/>
      <c r="I154" s="27"/>
      <c r="J154" s="42"/>
      <c r="K154" s="27"/>
      <c r="L154" s="31"/>
    </row>
    <row r="155" spans="1:12" x14ac:dyDescent="0.35">
      <c r="A155" s="27"/>
      <c r="C155" s="13"/>
      <c r="D155" s="57"/>
      <c r="E155" s="27"/>
      <c r="F155" s="27"/>
      <c r="G155" s="27"/>
      <c r="H155" s="21"/>
      <c r="I155" s="27"/>
      <c r="J155" s="42"/>
      <c r="K155" s="27"/>
      <c r="L155" s="31"/>
    </row>
    <row r="156" spans="1:12" x14ac:dyDescent="0.35">
      <c r="A156" s="27"/>
      <c r="C156" s="13"/>
      <c r="D156" s="57"/>
      <c r="E156" s="27"/>
      <c r="F156" s="27"/>
      <c r="G156" s="27"/>
      <c r="H156" s="21"/>
      <c r="I156" s="27"/>
      <c r="J156" s="42"/>
      <c r="K156" s="27"/>
      <c r="L156" s="31"/>
    </row>
    <row r="157" spans="1:12" x14ac:dyDescent="0.35">
      <c r="A157" s="27"/>
      <c r="C157" s="13"/>
      <c r="D157" s="57"/>
      <c r="E157" s="27"/>
      <c r="F157" s="27"/>
      <c r="G157" s="27"/>
      <c r="H157" s="21"/>
      <c r="I157" s="27"/>
      <c r="J157" s="42"/>
      <c r="K157" s="27"/>
      <c r="L157" s="31"/>
    </row>
    <row r="158" spans="1:12" x14ac:dyDescent="0.35">
      <c r="A158" s="27"/>
      <c r="C158" s="13"/>
      <c r="D158" s="57"/>
      <c r="E158" s="27"/>
      <c r="F158" s="27"/>
      <c r="G158" s="27"/>
      <c r="H158" s="21"/>
      <c r="I158" s="27"/>
      <c r="J158" s="42"/>
      <c r="K158" s="27"/>
      <c r="L158" s="31"/>
    </row>
    <row r="159" spans="1:12" x14ac:dyDescent="0.35">
      <c r="A159" s="27"/>
      <c r="C159" s="13"/>
      <c r="D159" s="57"/>
      <c r="E159" s="27"/>
      <c r="F159" s="27"/>
      <c r="G159" s="27"/>
      <c r="H159" s="21"/>
      <c r="I159" s="27"/>
      <c r="J159" s="42"/>
      <c r="K159" s="27"/>
      <c r="L159" s="31"/>
    </row>
    <row r="160" spans="1:12" x14ac:dyDescent="0.35">
      <c r="A160" s="27"/>
      <c r="C160" s="13"/>
      <c r="D160" s="57"/>
      <c r="E160" s="27"/>
      <c r="F160" s="27"/>
      <c r="G160" s="27"/>
      <c r="H160" s="21"/>
      <c r="I160" s="27"/>
      <c r="J160" s="42"/>
      <c r="K160" s="27"/>
      <c r="L160" s="31"/>
    </row>
    <row r="161" spans="1:12" x14ac:dyDescent="0.35">
      <c r="A161" s="27"/>
      <c r="C161" s="13"/>
      <c r="D161" s="57"/>
      <c r="E161" s="27"/>
      <c r="F161" s="27"/>
      <c r="G161" s="27"/>
      <c r="H161" s="21"/>
      <c r="I161" s="27"/>
      <c r="J161" s="42"/>
      <c r="K161" s="27"/>
      <c r="L161" s="31"/>
    </row>
    <row r="162" spans="1:12" x14ac:dyDescent="0.35">
      <c r="A162" s="27"/>
      <c r="C162" s="13"/>
      <c r="D162" s="57"/>
      <c r="E162" s="27"/>
      <c r="F162" s="27"/>
      <c r="G162" s="27"/>
      <c r="H162" s="21"/>
      <c r="I162" s="27"/>
      <c r="J162" s="42"/>
      <c r="K162" s="27"/>
      <c r="L162" s="31"/>
    </row>
    <row r="163" spans="1:12" x14ac:dyDescent="0.35">
      <c r="A163" s="27"/>
      <c r="C163" s="13"/>
      <c r="D163" s="57"/>
      <c r="E163" s="27"/>
      <c r="F163" s="27"/>
      <c r="G163" s="27"/>
      <c r="H163" s="21"/>
      <c r="I163" s="27"/>
      <c r="J163" s="42"/>
      <c r="K163" s="27"/>
      <c r="L163" s="31"/>
    </row>
  </sheetData>
  <mergeCells count="15">
    <mergeCell ref="A40:L40"/>
    <mergeCell ref="L76:L77"/>
    <mergeCell ref="A65:L65"/>
    <mergeCell ref="A10:D10"/>
    <mergeCell ref="H1:I1"/>
    <mergeCell ref="E2:G2"/>
    <mergeCell ref="A3:C3"/>
    <mergeCell ref="A4:C4"/>
    <mergeCell ref="A5:C5"/>
    <mergeCell ref="A6:C6"/>
    <mergeCell ref="A2:C2"/>
    <mergeCell ref="A34:L34"/>
    <mergeCell ref="A27:L27"/>
    <mergeCell ref="A8:J8"/>
    <mergeCell ref="J10:L10"/>
  </mergeCells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EFX SP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Isabela Ribeiro Jose Maria</dc:creator>
  <cp:lastModifiedBy>Nicole Benfica | EFX Importação</cp:lastModifiedBy>
  <cp:lastPrinted>2022-09-30T12:57:57Z</cp:lastPrinted>
  <dcterms:created xsi:type="dcterms:W3CDTF">2021-10-06T19:17:56Z</dcterms:created>
  <dcterms:modified xsi:type="dcterms:W3CDTF">2025-01-28T14:26:57Z</dcterms:modified>
</cp:coreProperties>
</file>